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3020" activeTab="1"/>
  </bookViews>
  <sheets>
    <sheet name="Sheet1" sheetId="1" r:id="rId1"/>
    <sheet name="Sheet2" sheetId="2" r:id="rId2"/>
    <sheet name="Sheet3" sheetId="3" r:id="rId3"/>
  </sheets>
  <calcPr calcId="145621" iterateDelta="1E-4"/>
</workbook>
</file>

<file path=xl/calcChain.xml><?xml version="1.0" encoding="utf-8"?>
<calcChain xmlns="http://schemas.openxmlformats.org/spreadsheetml/2006/main">
  <c r="O2" i="1" l="1"/>
  <c r="N43" i="2"/>
  <c r="N42" i="2"/>
  <c r="N41" i="2"/>
  <c r="G41" i="2"/>
  <c r="N40" i="2"/>
  <c r="G40" i="2"/>
  <c r="N39" i="2"/>
  <c r="G39" i="2"/>
  <c r="N37" i="2"/>
  <c r="G37" i="2"/>
  <c r="N36" i="2"/>
  <c r="G36" i="2"/>
  <c r="N35" i="2"/>
  <c r="G35" i="2"/>
  <c r="N34" i="2"/>
  <c r="G34" i="2"/>
  <c r="N33" i="2"/>
  <c r="G33" i="2"/>
  <c r="N32" i="2"/>
  <c r="G32" i="2"/>
  <c r="N31" i="2"/>
  <c r="G31" i="2"/>
  <c r="N30" i="2"/>
  <c r="G30" i="2"/>
  <c r="N29" i="2"/>
  <c r="G29" i="2"/>
  <c r="N28" i="2"/>
  <c r="G28" i="2"/>
  <c r="N27" i="2"/>
  <c r="G27" i="2"/>
  <c r="N26" i="2"/>
  <c r="G26" i="2"/>
  <c r="N25" i="2"/>
  <c r="G25" i="2"/>
  <c r="N23" i="2"/>
  <c r="N16" i="2"/>
  <c r="G16" i="2"/>
  <c r="N14" i="2"/>
  <c r="G14" i="2"/>
  <c r="N12" i="2"/>
  <c r="G12" i="2"/>
  <c r="N11" i="2"/>
  <c r="G11" i="2"/>
  <c r="N10" i="2"/>
  <c r="G10" i="2"/>
  <c r="N9" i="2"/>
  <c r="N8" i="2"/>
  <c r="G8" i="2"/>
  <c r="N7" i="2"/>
  <c r="N6" i="2"/>
  <c r="G6" i="2"/>
  <c r="N5" i="2"/>
  <c r="G5" i="2"/>
  <c r="N4" i="2"/>
  <c r="G4" i="2"/>
  <c r="N3" i="2"/>
  <c r="G3" i="2"/>
  <c r="N2" i="2"/>
  <c r="G2" i="2"/>
  <c r="N4" i="1"/>
  <c r="N5" i="1"/>
  <c r="N6" i="1"/>
  <c r="N7" i="1"/>
  <c r="N8" i="1"/>
  <c r="N9" i="1"/>
  <c r="N10" i="1"/>
  <c r="N11" i="1"/>
  <c r="N12" i="1"/>
  <c r="N13" i="1"/>
  <c r="N15" i="1"/>
  <c r="N17" i="1"/>
  <c r="N24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40" i="1"/>
  <c r="N41" i="1"/>
  <c r="N42" i="1"/>
  <c r="N43" i="1"/>
  <c r="N44" i="1"/>
  <c r="N3" i="1"/>
  <c r="R2" i="1" l="1"/>
  <c r="P2" i="1"/>
  <c r="G42" i="1"/>
  <c r="G41" i="1"/>
  <c r="G40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17" i="1"/>
  <c r="G15" i="1"/>
  <c r="G13" i="1"/>
  <c r="G12" i="1"/>
  <c r="G11" i="1"/>
  <c r="G9" i="1"/>
  <c r="G7" i="1"/>
  <c r="G6" i="1"/>
  <c r="G5" i="1"/>
  <c r="G4" i="1"/>
  <c r="G3" i="1"/>
  <c r="Q2" i="1" l="1"/>
</calcChain>
</file>

<file path=xl/sharedStrings.xml><?xml version="1.0" encoding="utf-8"?>
<sst xmlns="http://schemas.openxmlformats.org/spreadsheetml/2006/main" count="511" uniqueCount="139">
  <si>
    <t>SampleID</t>
  </si>
  <si>
    <t>TreeID</t>
  </si>
  <si>
    <t>IDNotes</t>
  </si>
  <si>
    <t>SampleHT</t>
  </si>
  <si>
    <t>Notes</t>
  </si>
  <si>
    <t>CEA1</t>
  </si>
  <si>
    <t/>
  </si>
  <si>
    <t>CEA10</t>
  </si>
  <si>
    <t>P1, 001</t>
  </si>
  <si>
    <t>CEA10A</t>
  </si>
  <si>
    <t>CEA10B</t>
  </si>
  <si>
    <t>P1, 002</t>
  </si>
  <si>
    <t xml:space="preserve"> +/- 5.5cm from CEA10D</t>
  </si>
  <si>
    <t>CEA10C</t>
  </si>
  <si>
    <t>P1, 003</t>
  </si>
  <si>
    <t>+/- 4cm from CEA10E</t>
  </si>
  <si>
    <t>CEA13</t>
  </si>
  <si>
    <t>CEA13B</t>
  </si>
  <si>
    <t>P11, 002</t>
  </si>
  <si>
    <t>Orig. Sanded surface, could be compared with orig. ring counts</t>
  </si>
  <si>
    <t>CEA13C</t>
  </si>
  <si>
    <t>P11, 001A</t>
  </si>
  <si>
    <t>CEA14</t>
  </si>
  <si>
    <t>P3</t>
  </si>
  <si>
    <t>CEA14A</t>
  </si>
  <si>
    <t>CEA15</t>
  </si>
  <si>
    <t>P4, 001</t>
  </si>
  <si>
    <t>CEA15A</t>
  </si>
  <si>
    <t>Partial cut</t>
  </si>
  <si>
    <t>CEA16</t>
  </si>
  <si>
    <t>sp 100</t>
  </si>
  <si>
    <t>CEA16A</t>
  </si>
  <si>
    <t>CEA17A</t>
  </si>
  <si>
    <t>CEA17</t>
  </si>
  <si>
    <t>LS01</t>
  </si>
  <si>
    <t>CEA17B</t>
  </si>
  <si>
    <t>CEA17C</t>
  </si>
  <si>
    <t>CEA17D</t>
  </si>
  <si>
    <t>CEA18A</t>
  </si>
  <si>
    <t>CEA18</t>
  </si>
  <si>
    <t>LS02</t>
  </si>
  <si>
    <t>CEA18B</t>
  </si>
  <si>
    <t>CEA18C</t>
  </si>
  <si>
    <t>CEA18D</t>
  </si>
  <si>
    <t>CEA18E</t>
  </si>
  <si>
    <t>CEA18F</t>
  </si>
  <si>
    <t>CEA18G</t>
  </si>
  <si>
    <t>CEA18H</t>
  </si>
  <si>
    <t>CEA19A</t>
  </si>
  <si>
    <t>CEA19</t>
  </si>
  <si>
    <t>LS03</t>
  </si>
  <si>
    <t>CEA19B</t>
  </si>
  <si>
    <t>CEA19C</t>
  </si>
  <si>
    <t>CEA19D</t>
  </si>
  <si>
    <t>CEA19E</t>
  </si>
  <si>
    <t>CEA19F</t>
  </si>
  <si>
    <t>CEA1A</t>
  </si>
  <si>
    <t>CEA2</t>
  </si>
  <si>
    <t>CEA20A</t>
  </si>
  <si>
    <t>CEA20</t>
  </si>
  <si>
    <t>LS04</t>
  </si>
  <si>
    <t>CEA20B</t>
  </si>
  <si>
    <t>CEA20C</t>
  </si>
  <si>
    <t>CEA21A</t>
  </si>
  <si>
    <t>CEA21</t>
  </si>
  <si>
    <t>LS05</t>
  </si>
  <si>
    <t>CEA21B</t>
  </si>
  <si>
    <t>CEA2A</t>
  </si>
  <si>
    <t>CEA3</t>
  </si>
  <si>
    <t>T504, I 37.5, 2</t>
  </si>
  <si>
    <t>CEA3A</t>
  </si>
  <si>
    <t>CEA4</t>
  </si>
  <si>
    <t>CEA4C</t>
  </si>
  <si>
    <t>T504, M 39, 2A</t>
  </si>
  <si>
    <t>CEA4D</t>
  </si>
  <si>
    <t>T504, M 39, 2B</t>
  </si>
  <si>
    <t>CEA5</t>
  </si>
  <si>
    <t>T449, M 14, 001</t>
  </si>
  <si>
    <t>CEA5A</t>
  </si>
  <si>
    <t>CEA5B</t>
  </si>
  <si>
    <t>T449, M 14, 002</t>
  </si>
  <si>
    <t>CEA7</t>
  </si>
  <si>
    <t>Questionable sample height.</t>
  </si>
  <si>
    <t>CEA7A</t>
  </si>
  <si>
    <t>P14, 002</t>
  </si>
  <si>
    <t>CEA7B</t>
  </si>
  <si>
    <t>Matches surface of CEA7A</t>
  </si>
  <si>
    <t>CEA9</t>
  </si>
  <si>
    <t>CEA9B</t>
  </si>
  <si>
    <t>P6, 002</t>
  </si>
  <si>
    <t>CEA9C</t>
  </si>
  <si>
    <t>P6, 002A</t>
  </si>
  <si>
    <t>diameter_long_axis (cm)</t>
  </si>
  <si>
    <t>diamter_short_axis (cm)</t>
  </si>
  <si>
    <t>diameter_avg (cm)</t>
  </si>
  <si>
    <t>LS01A.  From lower segment (LS01(1)), 0cm height.</t>
  </si>
  <si>
    <t>LS01B.  From lower segment (LS01(1)), ~30cm from bottom (CEA17A).</t>
  </si>
  <si>
    <t>LS01C.  From upper segement (LS01(2)), ~30cm from bottom (CEA17A).</t>
  </si>
  <si>
    <t>LS01D.  From upper segement.  ~30cm from CEA17C and ~60cm from CEA17A.</t>
  </si>
  <si>
    <t>LS02A. From primary stem (LS02(1)), height at 0cm.</t>
  </si>
  <si>
    <t>LS02B.  From secondary stem (LS02(2)).</t>
  </si>
  <si>
    <t>LS02C.  From priamry stem ~10cm higher than CEA18A.</t>
  </si>
  <si>
    <t>LS02D.  From secondary stem LS02(3).</t>
  </si>
  <si>
    <t>LS02E. From secondary stem LS02(3).</t>
  </si>
  <si>
    <t>LS02F.  From secondary stem LS02(3).</t>
  </si>
  <si>
    <t>LS02G.  From secondary stem LS02(3).</t>
  </si>
  <si>
    <t>LS02H.  From secondary stem LS02(3).</t>
  </si>
  <si>
    <t>LS03A.  From secondary stem LS03(1).</t>
  </si>
  <si>
    <t>LS03B.  From secondary stem LS03(1).</t>
  </si>
  <si>
    <t>LS03C.  From secondary stem LS03(2).</t>
  </si>
  <si>
    <t>LS03D.  From secondary stem LS03(2).</t>
  </si>
  <si>
    <t>LS03E.  From trunk LS03(3) with a height of 0cm.</t>
  </si>
  <si>
    <t>LS03F.  From trunk (LS03(3)) ~35cm higher than CEA19E.</t>
  </si>
  <si>
    <t>LS04A.  From lower segement LS04(1) at height 0cm.</t>
  </si>
  <si>
    <t>LS04B. From lower segement, LS04(1), ~10cm higher than LS04A.</t>
  </si>
  <si>
    <t>LS04C.  From upper segement, LS04(2), ~110cm higher than LS04A.</t>
  </si>
  <si>
    <t>LS05B.  ~30cm higher than LS05A.</t>
  </si>
  <si>
    <t>dated radius (cm)</t>
  </si>
  <si>
    <t>Inner ring yr</t>
  </si>
  <si>
    <t>type</t>
  </si>
  <si>
    <t>Pith at outer edge</t>
  </si>
  <si>
    <t>Dated radius not measured</t>
  </si>
  <si>
    <t>INC</t>
  </si>
  <si>
    <t>pith</t>
  </si>
  <si>
    <t>outter ring yr</t>
  </si>
  <si>
    <t>age</t>
  </si>
  <si>
    <t>inc</t>
  </si>
  <si>
    <t>rc&gt;1956 on outer date</t>
  </si>
  <si>
    <t>outer date near bark</t>
  </si>
  <si>
    <t>bark</t>
  </si>
  <si>
    <t>Orig. Sanded surface, could be compared with orig. ring counts, pith at outer edge; outer date rc&gt;1951</t>
  </si>
  <si>
    <t>Orig. Sanded surface, could be compared with orig. ring counts; rc&gt;1939</t>
  </si>
  <si>
    <t>LS05A.  From bottom at height of 0cm. 2014 abs</t>
  </si>
  <si>
    <t>bad rings</t>
  </si>
  <si>
    <t>correl: dia_short vs age</t>
  </si>
  <si>
    <t>correl: dia_avg vs age</t>
  </si>
  <si>
    <t>correl: date radius vs age</t>
  </si>
  <si>
    <t>Sample height 5cm greater than CEA3 - bottom origonal sanded surface may be at root crown, things sticking out might be roots?</t>
  </si>
  <si>
    <t>correl: dia_long_axis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</si>
</sst>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0">
    <xf numFmtId="0" fontId="0" fillId="0" borderId="0" xfId="0"/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/>
    <xf numFmtId="0" fontId="0" fillId="0" borderId="0" xfId="0" applyAlignment="1"/>
    <xf numFmtId="0" fontId="1" fillId="2" borderId="1" xfId="1" applyFont="1" applyFill="1" applyBorder="1" applyAlignment="1">
      <alignment horizontal="center" vertical="top"/>
    </xf>
    <xf numFmtId="0" fontId="1" fillId="2" borderId="3" xfId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0" xfId="2"/>
    <xf numFmtId="0" fontId="4" fillId="0" borderId="2" xfId="2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center" vertical="top"/>
    </xf>
    <xf numFmtId="0" fontId="4" fillId="0" borderId="2" xfId="2" applyFont="1" applyFill="1" applyBorder="1" applyAlignment="1"/>
    <xf numFmtId="0" fontId="4" fillId="0" borderId="2" xfId="2" applyFont="1" applyFill="1" applyBorder="1" applyAlignment="1">
      <alignment horizontal="right"/>
    </xf>
    <xf numFmtId="0" fontId="5" fillId="0" borderId="2" xfId="2" applyFont="1" applyFill="1" applyBorder="1" applyAlignment="1"/>
    <xf numFmtId="0" fontId="5" fillId="0" borderId="2" xfId="2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" fillId="0" borderId="2" xfId="2" applyFont="1" applyFill="1" applyBorder="1" applyAlignment="1"/>
    <xf numFmtId="0" fontId="1" fillId="0" borderId="2" xfId="2" applyFont="1" applyFill="1" applyBorder="1" applyAlignment="1">
      <alignment wrapText="1"/>
    </xf>
    <xf numFmtId="0" fontId="0" fillId="3" borderId="0" xfId="0" applyFill="1"/>
  </cellXfs>
  <cellStyles count="3">
    <cellStyle name="Normal" xfId="0" builtinId="0"/>
    <cellStyle name="Normal_Sheet1" xfId="1"/>
    <cellStyle name="Normal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age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0054965004374451"/>
                  <c:y val="-0.25379775444736075"/>
                </c:manualLayout>
              </c:layout>
              <c:numFmt formatCode="General" sourceLinked="0"/>
            </c:trendlineLbl>
          </c:trendline>
          <c:xVal>
            <c:numRef>
              <c:f>Sheet1!$H$2:$H$44</c:f>
              <c:numCache>
                <c:formatCode>General</c:formatCode>
                <c:ptCount val="43"/>
                <c:pt idx="1">
                  <c:v>6.3</c:v>
                </c:pt>
                <c:pt idx="2">
                  <c:v>9.3000000000000007</c:v>
                </c:pt>
                <c:pt idx="3">
                  <c:v>6.6</c:v>
                </c:pt>
                <c:pt idx="4">
                  <c:v>5.2</c:v>
                </c:pt>
                <c:pt idx="5">
                  <c:v>5.3</c:v>
                </c:pt>
                <c:pt idx="6">
                  <c:v>8.1999999999999993</c:v>
                </c:pt>
                <c:pt idx="7">
                  <c:v>6.1</c:v>
                </c:pt>
                <c:pt idx="9">
                  <c:v>10.1</c:v>
                </c:pt>
                <c:pt idx="10">
                  <c:v>9.6999999999999993</c:v>
                </c:pt>
                <c:pt idx="11">
                  <c:v>10.9</c:v>
                </c:pt>
                <c:pt idx="13">
                  <c:v>10.4</c:v>
                </c:pt>
                <c:pt idx="15">
                  <c:v>12.2</c:v>
                </c:pt>
                <c:pt idx="24">
                  <c:v>2.2999999999999998</c:v>
                </c:pt>
                <c:pt idx="25">
                  <c:v>8.6</c:v>
                </c:pt>
                <c:pt idx="26">
                  <c:v>6.6</c:v>
                </c:pt>
                <c:pt idx="27">
                  <c:v>12.5</c:v>
                </c:pt>
                <c:pt idx="28">
                  <c:v>10.8</c:v>
                </c:pt>
                <c:pt idx="29">
                  <c:v>10.8</c:v>
                </c:pt>
                <c:pt idx="30">
                  <c:v>9.3000000000000007</c:v>
                </c:pt>
                <c:pt idx="31">
                  <c:v>8.1</c:v>
                </c:pt>
                <c:pt idx="32">
                  <c:v>8.3000000000000007</c:v>
                </c:pt>
                <c:pt idx="33">
                  <c:v>13.6</c:v>
                </c:pt>
                <c:pt idx="34">
                  <c:v>5.0999999999999996</c:v>
                </c:pt>
                <c:pt idx="35">
                  <c:v>6.8</c:v>
                </c:pt>
                <c:pt idx="36">
                  <c:v>5</c:v>
                </c:pt>
                <c:pt idx="38">
                  <c:v>6.9</c:v>
                </c:pt>
                <c:pt idx="39">
                  <c:v>9.8000000000000007</c:v>
                </c:pt>
                <c:pt idx="40">
                  <c:v>10.7</c:v>
                </c:pt>
                <c:pt idx="41">
                  <c:v>11.1</c:v>
                </c:pt>
                <c:pt idx="42">
                  <c:v>13.8</c:v>
                </c:pt>
              </c:numCache>
            </c:numRef>
          </c:xVal>
          <c:yVal>
            <c:numRef>
              <c:f>Sheet1!$N$2:$N$44</c:f>
              <c:numCache>
                <c:formatCode>General</c:formatCode>
                <c:ptCount val="43"/>
                <c:pt idx="1">
                  <c:v>39</c:v>
                </c:pt>
                <c:pt idx="2">
                  <c:v>59</c:v>
                </c:pt>
                <c:pt idx="3">
                  <c:v>44</c:v>
                </c:pt>
                <c:pt idx="4">
                  <c:v>45</c:v>
                </c:pt>
                <c:pt idx="5">
                  <c:v>50</c:v>
                </c:pt>
                <c:pt idx="6">
                  <c:v>34</c:v>
                </c:pt>
                <c:pt idx="7">
                  <c:v>44</c:v>
                </c:pt>
                <c:pt idx="8">
                  <c:v>57</c:v>
                </c:pt>
                <c:pt idx="9">
                  <c:v>113</c:v>
                </c:pt>
                <c:pt idx="10">
                  <c:v>105</c:v>
                </c:pt>
                <c:pt idx="11">
                  <c:v>105</c:v>
                </c:pt>
                <c:pt idx="13">
                  <c:v>116</c:v>
                </c:pt>
                <c:pt idx="15">
                  <c:v>98</c:v>
                </c:pt>
                <c:pt idx="22">
                  <c:v>34</c:v>
                </c:pt>
                <c:pt idx="24">
                  <c:v>26</c:v>
                </c:pt>
                <c:pt idx="25">
                  <c:v>109</c:v>
                </c:pt>
                <c:pt idx="26">
                  <c:v>102</c:v>
                </c:pt>
                <c:pt idx="27">
                  <c:v>74</c:v>
                </c:pt>
                <c:pt idx="28">
                  <c:v>78</c:v>
                </c:pt>
                <c:pt idx="29">
                  <c:v>78</c:v>
                </c:pt>
                <c:pt idx="30">
                  <c:v>73</c:v>
                </c:pt>
                <c:pt idx="31">
                  <c:v>114</c:v>
                </c:pt>
                <c:pt idx="32">
                  <c:v>110</c:v>
                </c:pt>
                <c:pt idx="33">
                  <c:v>90</c:v>
                </c:pt>
                <c:pt idx="34">
                  <c:v>45</c:v>
                </c:pt>
                <c:pt idx="35">
                  <c:v>54</c:v>
                </c:pt>
                <c:pt idx="36">
                  <c:v>49</c:v>
                </c:pt>
                <c:pt idx="38">
                  <c:v>46</c:v>
                </c:pt>
                <c:pt idx="39">
                  <c:v>48</c:v>
                </c:pt>
                <c:pt idx="40">
                  <c:v>61</c:v>
                </c:pt>
                <c:pt idx="41">
                  <c:v>74</c:v>
                </c:pt>
                <c:pt idx="42">
                  <c:v>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67680"/>
        <c:axId val="82142720"/>
      </c:scatterChart>
      <c:valAx>
        <c:axId val="8216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142720"/>
        <c:crosses val="autoZero"/>
        <c:crossBetween val="midCat"/>
      </c:valAx>
      <c:valAx>
        <c:axId val="82142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1676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6</xdr:row>
      <xdr:rowOff>19050</xdr:rowOff>
    </xdr:from>
    <xdr:to>
      <xdr:col>17</xdr:col>
      <xdr:colOff>1019175</xdr:colOff>
      <xdr:row>18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pane xSplit="1" topLeftCell="G1" activePane="topRight" state="frozen"/>
      <selection pane="topRight" activeCell="P23" sqref="P23"/>
    </sheetView>
  </sheetViews>
  <sheetFormatPr defaultRowHeight="16.5" customHeight="1" x14ac:dyDescent="0.25"/>
  <cols>
    <col min="1" max="1" width="8.28515625" customWidth="1"/>
    <col min="2" max="2" width="7.42578125" customWidth="1"/>
    <col min="3" max="3" width="13.42578125" customWidth="1"/>
    <col min="4" max="4" width="9.85546875" customWidth="1"/>
    <col min="5" max="5" width="19.28515625" customWidth="1"/>
    <col min="6" max="6" width="17.85546875" customWidth="1"/>
    <col min="7" max="7" width="14.42578125" customWidth="1"/>
    <col min="8" max="8" width="10.7109375" customWidth="1"/>
    <col min="9" max="9" width="47.140625" style="3" customWidth="1"/>
    <col min="10" max="10" width="11.7109375" style="15" bestFit="1" customWidth="1"/>
    <col min="11" max="11" width="9.140625" style="15"/>
    <col min="12" max="12" width="12.7109375" customWidth="1"/>
    <col min="15" max="15" width="19" customWidth="1"/>
    <col min="16" max="16" width="22" customWidth="1"/>
    <col min="17" max="17" width="19.42578125" customWidth="1"/>
    <col min="18" max="18" width="22.5703125" customWidth="1"/>
  </cols>
  <sheetData>
    <row r="1" spans="1:18" s="6" customFormat="1" ht="33.75" customHeight="1" x14ac:dyDescent="0.25">
      <c r="A1" s="4" t="s">
        <v>0</v>
      </c>
      <c r="B1" s="4" t="s">
        <v>1</v>
      </c>
      <c r="C1" s="4" t="s">
        <v>2</v>
      </c>
      <c r="D1" s="9" t="s">
        <v>3</v>
      </c>
      <c r="E1" s="5" t="s">
        <v>92</v>
      </c>
      <c r="F1" s="5" t="s">
        <v>93</v>
      </c>
      <c r="G1" s="5" t="s">
        <v>94</v>
      </c>
      <c r="H1" s="5" t="s">
        <v>117</v>
      </c>
      <c r="I1" s="9" t="s">
        <v>4</v>
      </c>
      <c r="J1" s="15" t="s">
        <v>118</v>
      </c>
      <c r="K1" s="15" t="s">
        <v>119</v>
      </c>
      <c r="L1" s="6" t="s">
        <v>124</v>
      </c>
      <c r="M1" s="6" t="s">
        <v>119</v>
      </c>
      <c r="N1" s="6" t="s">
        <v>125</v>
      </c>
      <c r="O1" s="6" t="s">
        <v>138</v>
      </c>
      <c r="P1" s="6" t="s">
        <v>134</v>
      </c>
      <c r="Q1" s="6" t="s">
        <v>135</v>
      </c>
      <c r="R1" s="6" t="s">
        <v>136</v>
      </c>
    </row>
    <row r="2" spans="1:18" ht="16.5" customHeight="1" x14ac:dyDescent="0.25">
      <c r="A2" s="1"/>
      <c r="B2" s="1"/>
      <c r="C2" s="1"/>
      <c r="D2" s="7"/>
      <c r="E2" s="14"/>
      <c r="F2" s="14"/>
      <c r="G2" s="14"/>
      <c r="H2" s="14"/>
      <c r="I2" s="10" t="s">
        <v>6</v>
      </c>
      <c r="O2" s="19">
        <f>CORREL(E3:E44,$N$3:$N$44)</f>
        <v>0.31603980454640446</v>
      </c>
      <c r="P2" s="19">
        <f>CORREL(F3:F44,$N$3:$N$44)</f>
        <v>9.9190864066447629E-2</v>
      </c>
      <c r="Q2" s="19">
        <f>CORREL(G3:G44,$N$3:$N$44)</f>
        <v>0.19057946403647499</v>
      </c>
      <c r="R2" s="19">
        <f>CORREL(H3:H44,$N$3:$N$44)</f>
        <v>0.56313548817550396</v>
      </c>
    </row>
    <row r="3" spans="1:18" ht="16.5" customHeight="1" x14ac:dyDescent="0.25">
      <c r="A3" s="1" t="s">
        <v>9</v>
      </c>
      <c r="B3" s="1" t="s">
        <v>7</v>
      </c>
      <c r="C3" s="1" t="s">
        <v>8</v>
      </c>
      <c r="D3" s="8">
        <v>5</v>
      </c>
      <c r="E3" s="14">
        <v>13.1</v>
      </c>
      <c r="F3" s="14">
        <v>8.8000000000000007</v>
      </c>
      <c r="G3" s="14">
        <f>AVERAGE(E3,F3)</f>
        <v>10.95</v>
      </c>
      <c r="H3" s="14">
        <v>6.3</v>
      </c>
      <c r="I3" s="10" t="s">
        <v>6</v>
      </c>
      <c r="J3" s="16">
        <v>1902</v>
      </c>
      <c r="K3" s="15" t="s">
        <v>123</v>
      </c>
      <c r="L3">
        <v>1941</v>
      </c>
      <c r="M3" t="s">
        <v>126</v>
      </c>
      <c r="N3">
        <f>L3-J3</f>
        <v>39</v>
      </c>
    </row>
    <row r="4" spans="1:18" ht="16.5" customHeight="1" x14ac:dyDescent="0.25">
      <c r="A4" s="1" t="s">
        <v>10</v>
      </c>
      <c r="B4" s="1" t="s">
        <v>7</v>
      </c>
      <c r="C4" s="1" t="s">
        <v>11</v>
      </c>
      <c r="D4" s="7"/>
      <c r="E4" s="14">
        <v>16.100000000000001</v>
      </c>
      <c r="F4" s="14">
        <v>10.3</v>
      </c>
      <c r="G4" s="14">
        <f>AVERAGE(E4,F4)</f>
        <v>13.200000000000001</v>
      </c>
      <c r="H4" s="14">
        <v>9.3000000000000007</v>
      </c>
      <c r="I4" s="10" t="s">
        <v>12</v>
      </c>
      <c r="J4" s="16">
        <v>1895</v>
      </c>
      <c r="K4" s="15" t="s">
        <v>123</v>
      </c>
      <c r="L4">
        <v>1954</v>
      </c>
      <c r="M4" t="s">
        <v>126</v>
      </c>
      <c r="N4">
        <f t="shared" ref="N4:N44" si="0">L4-J4</f>
        <v>59</v>
      </c>
    </row>
    <row r="5" spans="1:18" ht="16.5" customHeight="1" x14ac:dyDescent="0.25">
      <c r="A5" s="1" t="s">
        <v>13</v>
      </c>
      <c r="B5" s="1" t="s">
        <v>7</v>
      </c>
      <c r="C5" s="1" t="s">
        <v>14</v>
      </c>
      <c r="D5" s="7"/>
      <c r="E5" s="14">
        <v>13.5</v>
      </c>
      <c r="F5" s="14">
        <v>9.3000000000000007</v>
      </c>
      <c r="G5" s="14">
        <f>AVERAGE(E5,F5)</f>
        <v>11.4</v>
      </c>
      <c r="H5" s="14">
        <v>6.6</v>
      </c>
      <c r="I5" s="10" t="s">
        <v>15</v>
      </c>
      <c r="J5" s="16">
        <v>1901</v>
      </c>
      <c r="K5" s="15" t="s">
        <v>123</v>
      </c>
      <c r="L5">
        <v>1945</v>
      </c>
      <c r="M5" t="s">
        <v>126</v>
      </c>
      <c r="N5">
        <f t="shared" si="0"/>
        <v>44</v>
      </c>
    </row>
    <row r="6" spans="1:18" ht="16.5" customHeight="1" x14ac:dyDescent="0.25">
      <c r="A6" s="1" t="s">
        <v>17</v>
      </c>
      <c r="B6" s="1" t="s">
        <v>16</v>
      </c>
      <c r="C6" s="1" t="s">
        <v>18</v>
      </c>
      <c r="D6" s="7"/>
      <c r="E6" s="14">
        <v>10.3</v>
      </c>
      <c r="F6" s="14">
        <v>8.4</v>
      </c>
      <c r="G6" s="14">
        <f>AVERAGE(E6,F6)</f>
        <v>9.3500000000000014</v>
      </c>
      <c r="H6" s="14">
        <v>5.2</v>
      </c>
      <c r="I6" s="12" t="s">
        <v>131</v>
      </c>
      <c r="J6" s="16">
        <v>1896</v>
      </c>
      <c r="K6" s="15" t="s">
        <v>123</v>
      </c>
      <c r="L6">
        <v>1941</v>
      </c>
      <c r="M6" t="s">
        <v>126</v>
      </c>
      <c r="N6">
        <f t="shared" si="0"/>
        <v>45</v>
      </c>
    </row>
    <row r="7" spans="1:18" ht="16.5" customHeight="1" x14ac:dyDescent="0.25">
      <c r="A7" s="1" t="s">
        <v>20</v>
      </c>
      <c r="B7" s="1" t="s">
        <v>16</v>
      </c>
      <c r="C7" s="1" t="s">
        <v>21</v>
      </c>
      <c r="D7" s="8">
        <v>5</v>
      </c>
      <c r="E7" s="14">
        <v>9.6</v>
      </c>
      <c r="F7" s="14">
        <v>7.9</v>
      </c>
      <c r="G7" s="14">
        <f>AVERAGE(E7,F7)</f>
        <v>8.75</v>
      </c>
      <c r="H7" s="14">
        <v>5.3</v>
      </c>
      <c r="I7" s="10" t="s">
        <v>6</v>
      </c>
      <c r="J7" s="16">
        <v>1895</v>
      </c>
      <c r="K7" s="15" t="s">
        <v>123</v>
      </c>
      <c r="L7">
        <v>1945</v>
      </c>
      <c r="M7" t="s">
        <v>129</v>
      </c>
      <c r="N7">
        <f t="shared" si="0"/>
        <v>50</v>
      </c>
    </row>
    <row r="8" spans="1:18" ht="16.5" customHeight="1" x14ac:dyDescent="0.25">
      <c r="A8" s="1" t="s">
        <v>24</v>
      </c>
      <c r="B8" s="1" t="s">
        <v>22</v>
      </c>
      <c r="C8" s="1" t="s">
        <v>23</v>
      </c>
      <c r="D8" s="8">
        <v>2</v>
      </c>
      <c r="E8" s="14"/>
      <c r="F8" s="14"/>
      <c r="G8" s="14"/>
      <c r="H8" s="14">
        <v>8.1999999999999993</v>
      </c>
      <c r="I8" s="14" t="s">
        <v>120</v>
      </c>
      <c r="J8" s="15">
        <v>1907</v>
      </c>
      <c r="K8" s="15" t="s">
        <v>122</v>
      </c>
      <c r="L8">
        <v>1941</v>
      </c>
      <c r="M8" t="s">
        <v>126</v>
      </c>
      <c r="N8">
        <f t="shared" si="0"/>
        <v>34</v>
      </c>
    </row>
    <row r="9" spans="1:18" ht="16.5" customHeight="1" x14ac:dyDescent="0.25">
      <c r="A9" s="1" t="s">
        <v>27</v>
      </c>
      <c r="B9" s="1" t="s">
        <v>25</v>
      </c>
      <c r="C9" s="1" t="s">
        <v>26</v>
      </c>
      <c r="D9" s="8">
        <v>0</v>
      </c>
      <c r="E9" s="14">
        <v>12.4</v>
      </c>
      <c r="F9" s="14">
        <v>9.6</v>
      </c>
      <c r="G9" s="14">
        <f>AVERAGE(E9,F9)</f>
        <v>11</v>
      </c>
      <c r="H9" s="14">
        <v>6.1</v>
      </c>
      <c r="I9" s="10" t="s">
        <v>28</v>
      </c>
      <c r="J9" s="16">
        <v>1894</v>
      </c>
      <c r="K9" s="15" t="s">
        <v>123</v>
      </c>
      <c r="L9">
        <v>1938</v>
      </c>
      <c r="M9" t="s">
        <v>126</v>
      </c>
      <c r="N9">
        <f t="shared" si="0"/>
        <v>44</v>
      </c>
    </row>
    <row r="10" spans="1:18" ht="16.5" customHeight="1" x14ac:dyDescent="0.25">
      <c r="A10" s="1" t="s">
        <v>31</v>
      </c>
      <c r="B10" s="1" t="s">
        <v>29</v>
      </c>
      <c r="C10" s="1" t="s">
        <v>30</v>
      </c>
      <c r="D10" s="7"/>
      <c r="E10" s="14"/>
      <c r="F10" s="14"/>
      <c r="G10" s="14">
        <v>16.2</v>
      </c>
      <c r="H10" s="14"/>
      <c r="I10" s="14" t="s">
        <v>121</v>
      </c>
      <c r="J10" s="15">
        <v>1946</v>
      </c>
      <c r="K10" s="15" t="s">
        <v>123</v>
      </c>
      <c r="L10">
        <v>2003</v>
      </c>
      <c r="M10" t="s">
        <v>129</v>
      </c>
      <c r="N10">
        <f t="shared" si="0"/>
        <v>57</v>
      </c>
    </row>
    <row r="11" spans="1:18" ht="16.5" customHeight="1" x14ac:dyDescent="0.25">
      <c r="A11" s="1" t="s">
        <v>32</v>
      </c>
      <c r="B11" s="1" t="s">
        <v>33</v>
      </c>
      <c r="C11" s="1" t="s">
        <v>34</v>
      </c>
      <c r="D11" s="8">
        <v>0</v>
      </c>
      <c r="E11" s="14">
        <v>13.1</v>
      </c>
      <c r="F11" s="14">
        <v>8.6</v>
      </c>
      <c r="G11" s="14">
        <f>AVERAGE(E11,F11)</f>
        <v>10.85</v>
      </c>
      <c r="H11" s="14">
        <v>10.1</v>
      </c>
      <c r="I11" s="12" t="s">
        <v>95</v>
      </c>
      <c r="J11" s="16">
        <v>1901</v>
      </c>
      <c r="K11" s="15" t="s">
        <v>123</v>
      </c>
      <c r="L11">
        <v>2014</v>
      </c>
      <c r="M11" t="s">
        <v>129</v>
      </c>
      <c r="N11">
        <f t="shared" si="0"/>
        <v>113</v>
      </c>
    </row>
    <row r="12" spans="1:18" ht="16.5" customHeight="1" x14ac:dyDescent="0.25">
      <c r="A12" s="1" t="s">
        <v>35</v>
      </c>
      <c r="B12" s="1" t="s">
        <v>33</v>
      </c>
      <c r="C12" s="1" t="s">
        <v>34</v>
      </c>
      <c r="D12" s="8">
        <v>30</v>
      </c>
      <c r="E12" s="14">
        <v>12.1</v>
      </c>
      <c r="F12" s="14">
        <v>9.3000000000000007</v>
      </c>
      <c r="G12" s="14">
        <f>AVERAGE(E12,F12)</f>
        <v>10.7</v>
      </c>
      <c r="H12" s="14">
        <v>9.6999999999999993</v>
      </c>
      <c r="I12" s="12" t="s">
        <v>96</v>
      </c>
      <c r="J12" s="16">
        <v>1909</v>
      </c>
      <c r="K12" s="15" t="s">
        <v>123</v>
      </c>
      <c r="L12">
        <v>2014</v>
      </c>
      <c r="M12" t="s">
        <v>129</v>
      </c>
      <c r="N12">
        <f t="shared" si="0"/>
        <v>105</v>
      </c>
    </row>
    <row r="13" spans="1:18" ht="16.5" customHeight="1" x14ac:dyDescent="0.25">
      <c r="A13" s="1" t="s">
        <v>36</v>
      </c>
      <c r="B13" s="1" t="s">
        <v>33</v>
      </c>
      <c r="C13" s="1" t="s">
        <v>34</v>
      </c>
      <c r="D13" s="8">
        <v>30</v>
      </c>
      <c r="E13" s="14">
        <v>13.1</v>
      </c>
      <c r="F13" s="14">
        <v>9.1</v>
      </c>
      <c r="G13" s="14">
        <f>AVERAGE(E13,F13)</f>
        <v>11.1</v>
      </c>
      <c r="H13" s="14">
        <v>10.9</v>
      </c>
      <c r="I13" s="12" t="s">
        <v>97</v>
      </c>
      <c r="J13" s="16">
        <v>1909</v>
      </c>
      <c r="K13" s="15" t="s">
        <v>123</v>
      </c>
      <c r="L13">
        <v>2014</v>
      </c>
      <c r="M13" t="s">
        <v>129</v>
      </c>
      <c r="N13">
        <f t="shared" si="0"/>
        <v>105</v>
      </c>
    </row>
    <row r="14" spans="1:18" ht="27.75" customHeight="1" x14ac:dyDescent="0.25">
      <c r="A14" s="1" t="s">
        <v>37</v>
      </c>
      <c r="B14" s="1" t="s">
        <v>33</v>
      </c>
      <c r="C14" s="1" t="s">
        <v>34</v>
      </c>
      <c r="D14" s="8">
        <v>60</v>
      </c>
      <c r="I14" s="13" t="s">
        <v>98</v>
      </c>
      <c r="L14">
        <v>2014</v>
      </c>
      <c r="M14" t="s">
        <v>129</v>
      </c>
    </row>
    <row r="15" spans="1:18" ht="16.5" customHeight="1" x14ac:dyDescent="0.25">
      <c r="A15" s="1" t="s">
        <v>38</v>
      </c>
      <c r="B15" s="1" t="s">
        <v>39</v>
      </c>
      <c r="C15" s="1" t="s">
        <v>40</v>
      </c>
      <c r="D15" s="8">
        <v>0</v>
      </c>
      <c r="E15" s="14">
        <v>14.9</v>
      </c>
      <c r="F15" s="14">
        <v>8.1</v>
      </c>
      <c r="G15" s="14">
        <f>AVERAGE(E15,F15)</f>
        <v>11.5</v>
      </c>
      <c r="H15" s="14">
        <v>10.4</v>
      </c>
      <c r="I15" s="10" t="s">
        <v>99</v>
      </c>
      <c r="J15" s="16">
        <v>1898</v>
      </c>
      <c r="K15" s="15" t="s">
        <v>123</v>
      </c>
      <c r="L15">
        <v>2014</v>
      </c>
      <c r="M15" t="s">
        <v>129</v>
      </c>
      <c r="N15">
        <f t="shared" si="0"/>
        <v>116</v>
      </c>
    </row>
    <row r="16" spans="1:18" ht="16.5" customHeight="1" x14ac:dyDescent="0.25">
      <c r="A16" s="1" t="s">
        <v>41</v>
      </c>
      <c r="B16" s="1" t="s">
        <v>39</v>
      </c>
      <c r="C16" s="1" t="s">
        <v>40</v>
      </c>
      <c r="D16" s="7"/>
      <c r="I16" s="10" t="s">
        <v>100</v>
      </c>
      <c r="L16">
        <v>2014</v>
      </c>
      <c r="M16" t="s">
        <v>129</v>
      </c>
    </row>
    <row r="17" spans="1:14" ht="16.5" customHeight="1" x14ac:dyDescent="0.25">
      <c r="A17" s="1" t="s">
        <v>42</v>
      </c>
      <c r="B17" s="1" t="s">
        <v>39</v>
      </c>
      <c r="C17" s="1" t="s">
        <v>40</v>
      </c>
      <c r="D17" s="8">
        <v>10</v>
      </c>
      <c r="E17" s="14">
        <v>15</v>
      </c>
      <c r="F17" s="14">
        <v>9.6999999999999993</v>
      </c>
      <c r="G17" s="14">
        <f>AVERAGE(E17,F17)</f>
        <v>12.35</v>
      </c>
      <c r="H17" s="14">
        <v>12.2</v>
      </c>
      <c r="I17" s="10" t="s">
        <v>101</v>
      </c>
      <c r="J17" s="16">
        <v>1916</v>
      </c>
      <c r="K17" s="15" t="s">
        <v>123</v>
      </c>
      <c r="L17">
        <v>2014</v>
      </c>
      <c r="M17" t="s">
        <v>129</v>
      </c>
      <c r="N17">
        <f t="shared" si="0"/>
        <v>98</v>
      </c>
    </row>
    <row r="18" spans="1:14" ht="16.5" customHeight="1" x14ac:dyDescent="0.25">
      <c r="A18" s="1" t="s">
        <v>43</v>
      </c>
      <c r="B18" s="1" t="s">
        <v>39</v>
      </c>
      <c r="C18" s="1" t="s">
        <v>40</v>
      </c>
      <c r="D18" s="7"/>
      <c r="I18" s="10" t="s">
        <v>102</v>
      </c>
      <c r="L18">
        <v>2014</v>
      </c>
      <c r="M18" t="s">
        <v>129</v>
      </c>
    </row>
    <row r="19" spans="1:14" ht="16.5" customHeight="1" x14ac:dyDescent="0.25">
      <c r="A19" s="1" t="s">
        <v>44</v>
      </c>
      <c r="B19" s="1" t="s">
        <v>39</v>
      </c>
      <c r="C19" s="1" t="s">
        <v>40</v>
      </c>
      <c r="D19" s="7"/>
      <c r="I19" s="10" t="s">
        <v>103</v>
      </c>
      <c r="L19">
        <v>2014</v>
      </c>
      <c r="M19" t="s">
        <v>129</v>
      </c>
    </row>
    <row r="20" spans="1:14" ht="16.5" customHeight="1" x14ac:dyDescent="0.25">
      <c r="A20" s="1" t="s">
        <v>45</v>
      </c>
      <c r="B20" s="1" t="s">
        <v>39</v>
      </c>
      <c r="C20" s="1" t="s">
        <v>40</v>
      </c>
      <c r="D20" s="7"/>
      <c r="I20" s="10" t="s">
        <v>104</v>
      </c>
      <c r="L20">
        <v>2014</v>
      </c>
      <c r="M20" t="s">
        <v>129</v>
      </c>
    </row>
    <row r="21" spans="1:14" ht="16.5" customHeight="1" x14ac:dyDescent="0.25">
      <c r="A21" s="1" t="s">
        <v>46</v>
      </c>
      <c r="B21" s="1" t="s">
        <v>39</v>
      </c>
      <c r="C21" s="1" t="s">
        <v>40</v>
      </c>
      <c r="D21" s="7"/>
      <c r="I21" s="10" t="s">
        <v>105</v>
      </c>
      <c r="L21">
        <v>2014</v>
      </c>
      <c r="M21" t="s">
        <v>129</v>
      </c>
    </row>
    <row r="22" spans="1:14" ht="16.5" customHeight="1" x14ac:dyDescent="0.25">
      <c r="A22" s="1" t="s">
        <v>47</v>
      </c>
      <c r="B22" s="1" t="s">
        <v>39</v>
      </c>
      <c r="C22" s="1" t="s">
        <v>40</v>
      </c>
      <c r="D22" s="7"/>
      <c r="I22" s="10" t="s">
        <v>106</v>
      </c>
      <c r="L22">
        <v>2014</v>
      </c>
      <c r="M22" t="s">
        <v>129</v>
      </c>
    </row>
    <row r="23" spans="1:14" ht="16.5" customHeight="1" x14ac:dyDescent="0.25">
      <c r="A23" s="1" t="s">
        <v>48</v>
      </c>
      <c r="B23" s="1" t="s">
        <v>49</v>
      </c>
      <c r="C23" s="1" t="s">
        <v>50</v>
      </c>
      <c r="D23" s="7"/>
      <c r="I23" s="10" t="s">
        <v>107</v>
      </c>
      <c r="L23">
        <v>2014</v>
      </c>
      <c r="M23" t="s">
        <v>129</v>
      </c>
    </row>
    <row r="24" spans="1:14" ht="16.5" customHeight="1" x14ac:dyDescent="0.25">
      <c r="A24" s="1" t="s">
        <v>51</v>
      </c>
      <c r="B24" s="1" t="s">
        <v>49</v>
      </c>
      <c r="C24" s="1" t="s">
        <v>50</v>
      </c>
      <c r="D24" s="7"/>
      <c r="I24" s="10" t="s">
        <v>108</v>
      </c>
      <c r="J24" s="15">
        <v>1980</v>
      </c>
      <c r="K24" s="15" t="s">
        <v>122</v>
      </c>
      <c r="L24">
        <v>2014</v>
      </c>
      <c r="M24" t="s">
        <v>129</v>
      </c>
      <c r="N24">
        <f t="shared" si="0"/>
        <v>34</v>
      </c>
    </row>
    <row r="25" spans="1:14" ht="16.5" customHeight="1" x14ac:dyDescent="0.25">
      <c r="A25" s="1" t="s">
        <v>52</v>
      </c>
      <c r="B25" s="1" t="s">
        <v>49</v>
      </c>
      <c r="C25" s="1" t="s">
        <v>50</v>
      </c>
      <c r="D25" s="7"/>
      <c r="I25" s="10" t="s">
        <v>109</v>
      </c>
      <c r="L25">
        <v>2014</v>
      </c>
      <c r="M25" t="s">
        <v>129</v>
      </c>
    </row>
    <row r="26" spans="1:14" ht="16.5" customHeight="1" x14ac:dyDescent="0.25">
      <c r="A26" s="1" t="s">
        <v>53</v>
      </c>
      <c r="B26" s="1" t="s">
        <v>49</v>
      </c>
      <c r="C26" s="1" t="s">
        <v>50</v>
      </c>
      <c r="D26" s="7"/>
      <c r="E26" s="14">
        <v>3.5</v>
      </c>
      <c r="F26" s="14">
        <v>2.6</v>
      </c>
      <c r="G26" s="14">
        <f>AVERAGE(E26,F26)</f>
        <v>3.05</v>
      </c>
      <c r="H26" s="14">
        <v>2.2999999999999998</v>
      </c>
      <c r="I26" s="10" t="s">
        <v>110</v>
      </c>
      <c r="J26" s="16">
        <v>1988</v>
      </c>
      <c r="K26" s="15" t="s">
        <v>123</v>
      </c>
      <c r="L26">
        <v>2014</v>
      </c>
      <c r="M26" t="s">
        <v>129</v>
      </c>
      <c r="N26">
        <f t="shared" si="0"/>
        <v>26</v>
      </c>
    </row>
    <row r="27" spans="1:14" ht="16.5" customHeight="1" x14ac:dyDescent="0.25">
      <c r="A27" s="1" t="s">
        <v>54</v>
      </c>
      <c r="B27" s="1" t="s">
        <v>49</v>
      </c>
      <c r="C27" s="1" t="s">
        <v>50</v>
      </c>
      <c r="D27" s="8">
        <v>0</v>
      </c>
      <c r="E27" s="14">
        <v>11.9</v>
      </c>
      <c r="F27" s="14">
        <v>8.1</v>
      </c>
      <c r="G27" s="14">
        <f>AVERAGE(E27,F27)</f>
        <v>10</v>
      </c>
      <c r="H27" s="14">
        <v>8.6</v>
      </c>
      <c r="I27" s="10" t="s">
        <v>111</v>
      </c>
      <c r="J27" s="16">
        <v>1905</v>
      </c>
      <c r="L27">
        <v>2014</v>
      </c>
      <c r="M27" t="s">
        <v>129</v>
      </c>
      <c r="N27">
        <f t="shared" si="0"/>
        <v>109</v>
      </c>
    </row>
    <row r="28" spans="1:14" ht="16.5" customHeight="1" x14ac:dyDescent="0.25">
      <c r="A28" s="1" t="s">
        <v>55</v>
      </c>
      <c r="B28" s="1" t="s">
        <v>49</v>
      </c>
      <c r="C28" s="1" t="s">
        <v>50</v>
      </c>
      <c r="D28" s="8">
        <v>35</v>
      </c>
      <c r="E28" s="14">
        <v>12.4</v>
      </c>
      <c r="F28" s="14">
        <v>7</v>
      </c>
      <c r="G28" s="14">
        <f>AVERAGE(E28,F28)</f>
        <v>9.6999999999999993</v>
      </c>
      <c r="H28" s="14">
        <v>6.6</v>
      </c>
      <c r="I28" s="10" t="s">
        <v>112</v>
      </c>
      <c r="J28" s="16">
        <v>1912</v>
      </c>
      <c r="L28">
        <v>2014</v>
      </c>
      <c r="M28" t="s">
        <v>129</v>
      </c>
      <c r="N28">
        <f t="shared" si="0"/>
        <v>102</v>
      </c>
    </row>
    <row r="29" spans="1:14" ht="16.5" customHeight="1" x14ac:dyDescent="0.25">
      <c r="A29" s="1" t="s">
        <v>56</v>
      </c>
      <c r="B29" s="1" t="s">
        <v>5</v>
      </c>
      <c r="C29" s="1" t="s">
        <v>6</v>
      </c>
      <c r="D29" s="8">
        <v>2</v>
      </c>
      <c r="E29" s="14">
        <v>22.2</v>
      </c>
      <c r="F29" s="14">
        <v>14.3</v>
      </c>
      <c r="G29" s="14">
        <f>AVERAGE(E29,F29)</f>
        <v>18.25</v>
      </c>
      <c r="H29" s="14">
        <v>12.5</v>
      </c>
      <c r="I29" s="17" t="s">
        <v>127</v>
      </c>
      <c r="J29" s="16">
        <v>1884</v>
      </c>
      <c r="K29" s="15" t="s">
        <v>122</v>
      </c>
      <c r="L29">
        <v>1958</v>
      </c>
      <c r="M29" t="s">
        <v>126</v>
      </c>
      <c r="N29">
        <f t="shared" si="0"/>
        <v>74</v>
      </c>
    </row>
    <row r="30" spans="1:14" ht="16.5" customHeight="1" x14ac:dyDescent="0.25">
      <c r="A30" s="1" t="s">
        <v>58</v>
      </c>
      <c r="B30" s="1" t="s">
        <v>59</v>
      </c>
      <c r="C30" s="1" t="s">
        <v>60</v>
      </c>
      <c r="D30" s="8">
        <v>0</v>
      </c>
      <c r="E30" s="14">
        <v>18.5</v>
      </c>
      <c r="F30" s="14">
        <v>16.100000000000001</v>
      </c>
      <c r="G30" s="14">
        <f t="shared" ref="G30:G35" si="1">AVERAGE(E30,F30)</f>
        <v>17.3</v>
      </c>
      <c r="H30" s="14">
        <v>10.8</v>
      </c>
      <c r="I30" s="10" t="s">
        <v>113</v>
      </c>
      <c r="J30" s="16">
        <v>1937</v>
      </c>
      <c r="K30" s="15" t="s">
        <v>123</v>
      </c>
      <c r="L30">
        <v>2015</v>
      </c>
      <c r="M30" t="s">
        <v>129</v>
      </c>
      <c r="N30">
        <f t="shared" si="0"/>
        <v>78</v>
      </c>
    </row>
    <row r="31" spans="1:14" ht="16.5" customHeight="1" x14ac:dyDescent="0.25">
      <c r="A31" s="1" t="s">
        <v>61</v>
      </c>
      <c r="B31" s="1" t="s">
        <v>59</v>
      </c>
      <c r="C31" s="1" t="s">
        <v>60</v>
      </c>
      <c r="D31" s="8">
        <v>10</v>
      </c>
      <c r="E31" s="14">
        <v>17.600000000000001</v>
      </c>
      <c r="F31" s="14">
        <v>15.5</v>
      </c>
      <c r="G31" s="14">
        <f t="shared" si="1"/>
        <v>16.55</v>
      </c>
      <c r="H31" s="14">
        <v>10.8</v>
      </c>
      <c r="I31" s="12" t="s">
        <v>114</v>
      </c>
      <c r="J31" s="16">
        <v>1937</v>
      </c>
      <c r="K31" s="15" t="s">
        <v>123</v>
      </c>
      <c r="L31">
        <v>2015</v>
      </c>
      <c r="M31" t="s">
        <v>129</v>
      </c>
      <c r="N31">
        <f t="shared" si="0"/>
        <v>78</v>
      </c>
    </row>
    <row r="32" spans="1:14" ht="16.5" customHeight="1" x14ac:dyDescent="0.25">
      <c r="A32" s="1" t="s">
        <v>62</v>
      </c>
      <c r="B32" s="1" t="s">
        <v>59</v>
      </c>
      <c r="C32" s="1" t="s">
        <v>60</v>
      </c>
      <c r="D32" s="8">
        <v>110</v>
      </c>
      <c r="E32" s="14">
        <v>17.600000000000001</v>
      </c>
      <c r="F32" s="14">
        <v>13.8</v>
      </c>
      <c r="G32" s="14">
        <f t="shared" si="1"/>
        <v>15.700000000000001</v>
      </c>
      <c r="H32" s="14">
        <v>9.3000000000000007</v>
      </c>
      <c r="I32" s="12" t="s">
        <v>115</v>
      </c>
      <c r="J32" s="16">
        <v>1942</v>
      </c>
      <c r="K32" s="15" t="s">
        <v>123</v>
      </c>
      <c r="L32">
        <v>2015</v>
      </c>
      <c r="M32" t="s">
        <v>129</v>
      </c>
      <c r="N32">
        <f t="shared" si="0"/>
        <v>73</v>
      </c>
    </row>
    <row r="33" spans="1:15" ht="16.5" customHeight="1" x14ac:dyDescent="0.25">
      <c r="A33" s="1" t="s">
        <v>63</v>
      </c>
      <c r="B33" s="1" t="s">
        <v>64</v>
      </c>
      <c r="C33" s="1" t="s">
        <v>65</v>
      </c>
      <c r="D33" s="8">
        <v>0</v>
      </c>
      <c r="E33" s="14">
        <v>14.8</v>
      </c>
      <c r="F33" s="14">
        <v>10.6</v>
      </c>
      <c r="G33" s="14">
        <f t="shared" si="1"/>
        <v>12.7</v>
      </c>
      <c r="H33" s="14">
        <v>8.1</v>
      </c>
      <c r="I33" s="17" t="s">
        <v>132</v>
      </c>
      <c r="J33" s="16">
        <v>1899</v>
      </c>
      <c r="K33" s="15" t="s">
        <v>123</v>
      </c>
      <c r="L33">
        <v>2013</v>
      </c>
      <c r="M33" t="s">
        <v>129</v>
      </c>
      <c r="N33">
        <f t="shared" si="0"/>
        <v>114</v>
      </c>
    </row>
    <row r="34" spans="1:15" ht="16.5" customHeight="1" x14ac:dyDescent="0.25">
      <c r="A34" s="1" t="s">
        <v>66</v>
      </c>
      <c r="B34" s="1" t="s">
        <v>64</v>
      </c>
      <c r="C34" s="1" t="s">
        <v>65</v>
      </c>
      <c r="D34" s="8">
        <v>30</v>
      </c>
      <c r="E34" s="14">
        <v>12.2</v>
      </c>
      <c r="F34" s="14">
        <v>9.4</v>
      </c>
      <c r="G34" s="14">
        <f t="shared" si="1"/>
        <v>10.8</v>
      </c>
      <c r="H34" s="14">
        <v>8.3000000000000007</v>
      </c>
      <c r="I34" s="10" t="s">
        <v>116</v>
      </c>
      <c r="J34" s="16">
        <v>1904</v>
      </c>
      <c r="K34" s="15" t="s">
        <v>123</v>
      </c>
      <c r="L34">
        <v>2014</v>
      </c>
      <c r="M34" t="s">
        <v>129</v>
      </c>
      <c r="N34">
        <f t="shared" si="0"/>
        <v>110</v>
      </c>
    </row>
    <row r="35" spans="1:15" ht="16.5" customHeight="1" x14ac:dyDescent="0.25">
      <c r="A35" s="1" t="s">
        <v>67</v>
      </c>
      <c r="B35" s="1" t="s">
        <v>57</v>
      </c>
      <c r="C35" s="1" t="s">
        <v>6</v>
      </c>
      <c r="D35" s="8">
        <v>0</v>
      </c>
      <c r="E35" s="14">
        <v>18.5</v>
      </c>
      <c r="F35" s="14">
        <v>11.2</v>
      </c>
      <c r="G35" s="14">
        <f t="shared" si="1"/>
        <v>14.85</v>
      </c>
      <c r="H35" s="14">
        <v>13.6</v>
      </c>
      <c r="I35" s="17" t="s">
        <v>128</v>
      </c>
      <c r="J35" s="16">
        <v>1902</v>
      </c>
      <c r="K35" s="15" t="s">
        <v>122</v>
      </c>
      <c r="L35">
        <v>1992</v>
      </c>
      <c r="M35" t="s">
        <v>126</v>
      </c>
      <c r="N35">
        <f t="shared" si="0"/>
        <v>90</v>
      </c>
    </row>
    <row r="36" spans="1:15" s="3" customFormat="1" ht="43.5" customHeight="1" x14ac:dyDescent="0.25">
      <c r="A36" s="2" t="s">
        <v>70</v>
      </c>
      <c r="B36" s="2" t="s">
        <v>68</v>
      </c>
      <c r="C36" s="2" t="s">
        <v>69</v>
      </c>
      <c r="D36" s="11">
        <v>5</v>
      </c>
      <c r="E36" s="14">
        <v>12.1</v>
      </c>
      <c r="F36" s="14">
        <v>10.5</v>
      </c>
      <c r="G36" s="14">
        <f>AVERAGE(E36,F36)</f>
        <v>11.3</v>
      </c>
      <c r="H36" s="14">
        <v>5.0999999999999996</v>
      </c>
      <c r="I36" s="18" t="s">
        <v>137</v>
      </c>
      <c r="J36" s="16">
        <v>1896</v>
      </c>
      <c r="K36" s="15" t="s">
        <v>123</v>
      </c>
      <c r="L36" s="3">
        <v>1941</v>
      </c>
      <c r="M36" s="3" t="s">
        <v>129</v>
      </c>
      <c r="N36">
        <f t="shared" si="0"/>
        <v>45</v>
      </c>
      <c r="O36"/>
    </row>
    <row r="37" spans="1:15" ht="16.5" customHeight="1" x14ac:dyDescent="0.25">
      <c r="A37" s="1" t="s">
        <v>72</v>
      </c>
      <c r="B37" s="1" t="s">
        <v>71</v>
      </c>
      <c r="C37" s="1" t="s">
        <v>73</v>
      </c>
      <c r="D37" s="8">
        <v>3.5</v>
      </c>
      <c r="E37" s="14">
        <v>11.6</v>
      </c>
      <c r="F37" s="14">
        <v>8.3000000000000007</v>
      </c>
      <c r="G37" s="14">
        <f>AVERAGE(E37,F37)</f>
        <v>9.9499999999999993</v>
      </c>
      <c r="H37" s="14">
        <v>6.8</v>
      </c>
      <c r="I37" s="12" t="s">
        <v>19</v>
      </c>
      <c r="J37" s="16">
        <v>1897</v>
      </c>
      <c r="K37" s="15" t="s">
        <v>123</v>
      </c>
      <c r="L37">
        <v>1951</v>
      </c>
      <c r="M37" t="s">
        <v>126</v>
      </c>
      <c r="N37">
        <f t="shared" si="0"/>
        <v>54</v>
      </c>
    </row>
    <row r="38" spans="1:15" ht="16.5" customHeight="1" x14ac:dyDescent="0.25">
      <c r="A38" s="1" t="s">
        <v>74</v>
      </c>
      <c r="B38" s="1" t="s">
        <v>71</v>
      </c>
      <c r="C38" s="1" t="s">
        <v>75</v>
      </c>
      <c r="D38" s="8">
        <v>8.5</v>
      </c>
      <c r="E38" s="14">
        <v>9.9</v>
      </c>
      <c r="F38" s="14">
        <v>8.1999999999999993</v>
      </c>
      <c r="G38" s="14">
        <f>AVERAGE(E38,F38)</f>
        <v>9.0500000000000007</v>
      </c>
      <c r="H38" s="14">
        <v>5</v>
      </c>
      <c r="I38" s="10" t="s">
        <v>6</v>
      </c>
      <c r="J38" s="16">
        <v>1897</v>
      </c>
      <c r="K38" s="15" t="s">
        <v>123</v>
      </c>
      <c r="L38">
        <v>1946</v>
      </c>
      <c r="M38" t="s">
        <v>126</v>
      </c>
      <c r="N38">
        <f t="shared" si="0"/>
        <v>49</v>
      </c>
    </row>
    <row r="39" spans="1:15" ht="16.5" customHeight="1" x14ac:dyDescent="0.25">
      <c r="A39" s="1" t="s">
        <v>78</v>
      </c>
      <c r="B39" s="1" t="s">
        <v>76</v>
      </c>
      <c r="C39" s="1" t="s">
        <v>77</v>
      </c>
      <c r="D39" s="8">
        <v>5</v>
      </c>
      <c r="I39" s="17" t="s">
        <v>133</v>
      </c>
    </row>
    <row r="40" spans="1:15" ht="16.5" customHeight="1" x14ac:dyDescent="0.25">
      <c r="A40" s="1" t="s">
        <v>79</v>
      </c>
      <c r="B40" s="1" t="s">
        <v>76</v>
      </c>
      <c r="C40" s="1" t="s">
        <v>80</v>
      </c>
      <c r="D40" s="8">
        <v>5</v>
      </c>
      <c r="E40" s="14">
        <v>11.6</v>
      </c>
      <c r="F40" s="14">
        <v>8.3000000000000007</v>
      </c>
      <c r="G40" s="14">
        <f>AVERAGE(E40,F40)</f>
        <v>9.9499999999999993</v>
      </c>
      <c r="H40" s="14">
        <v>6.9</v>
      </c>
      <c r="I40" s="10" t="s">
        <v>6</v>
      </c>
      <c r="J40" s="16">
        <v>1894</v>
      </c>
      <c r="K40" s="15" t="s">
        <v>123</v>
      </c>
      <c r="L40">
        <v>1940</v>
      </c>
      <c r="M40" t="s">
        <v>126</v>
      </c>
      <c r="N40">
        <f t="shared" si="0"/>
        <v>46</v>
      </c>
    </row>
    <row r="41" spans="1:15" ht="16.5" customHeight="1" x14ac:dyDescent="0.25">
      <c r="A41" s="1" t="s">
        <v>83</v>
      </c>
      <c r="B41" s="1" t="s">
        <v>81</v>
      </c>
      <c r="C41" s="1" t="s">
        <v>84</v>
      </c>
      <c r="D41" s="8">
        <v>5</v>
      </c>
      <c r="E41" s="14">
        <v>17</v>
      </c>
      <c r="F41" s="14">
        <v>13.9</v>
      </c>
      <c r="G41" s="14">
        <f>AVERAGE(E41,F41)</f>
        <v>15.45</v>
      </c>
      <c r="H41" s="14">
        <v>9.8000000000000007</v>
      </c>
      <c r="I41" s="10" t="s">
        <v>82</v>
      </c>
      <c r="J41" s="16">
        <v>1902</v>
      </c>
      <c r="K41" s="15" t="s">
        <v>123</v>
      </c>
      <c r="L41">
        <v>1950</v>
      </c>
      <c r="M41" t="s">
        <v>126</v>
      </c>
      <c r="N41">
        <f t="shared" si="0"/>
        <v>48</v>
      </c>
    </row>
    <row r="42" spans="1:15" ht="16.5" customHeight="1" x14ac:dyDescent="0.25">
      <c r="A42" s="1" t="s">
        <v>85</v>
      </c>
      <c r="B42" s="1" t="s">
        <v>81</v>
      </c>
      <c r="C42" s="1" t="s">
        <v>84</v>
      </c>
      <c r="D42" s="8">
        <v>5</v>
      </c>
      <c r="E42" s="14">
        <v>14.2</v>
      </c>
      <c r="F42" s="14">
        <v>13.1</v>
      </c>
      <c r="G42" s="14">
        <f>AVERAGE(E42,F42)</f>
        <v>13.649999999999999</v>
      </c>
      <c r="H42" s="14">
        <v>10.7</v>
      </c>
      <c r="I42" s="10" t="s">
        <v>86</v>
      </c>
      <c r="J42" s="16">
        <v>1902</v>
      </c>
      <c r="K42" s="15" t="s">
        <v>123</v>
      </c>
      <c r="L42">
        <v>1963</v>
      </c>
      <c r="M42" t="s">
        <v>129</v>
      </c>
      <c r="N42">
        <f t="shared" si="0"/>
        <v>61</v>
      </c>
    </row>
    <row r="43" spans="1:15" ht="16.5" customHeight="1" x14ac:dyDescent="0.25">
      <c r="A43" s="1" t="s">
        <v>88</v>
      </c>
      <c r="B43" s="1" t="s">
        <v>87</v>
      </c>
      <c r="C43" s="1" t="s">
        <v>89</v>
      </c>
      <c r="D43" s="7"/>
      <c r="E43" s="14"/>
      <c r="F43" s="14"/>
      <c r="G43" s="14"/>
      <c r="H43" s="14">
        <v>11.1</v>
      </c>
      <c r="I43" s="14" t="s">
        <v>120</v>
      </c>
      <c r="J43" s="15">
        <v>1880</v>
      </c>
      <c r="K43" s="15" t="s">
        <v>122</v>
      </c>
      <c r="L43">
        <v>1954</v>
      </c>
      <c r="M43" t="s">
        <v>126</v>
      </c>
      <c r="N43">
        <f t="shared" si="0"/>
        <v>74</v>
      </c>
    </row>
    <row r="44" spans="1:15" ht="29.25" customHeight="1" x14ac:dyDescent="0.25">
      <c r="A44" s="1" t="s">
        <v>90</v>
      </c>
      <c r="B44" s="1" t="s">
        <v>87</v>
      </c>
      <c r="C44" s="1" t="s">
        <v>91</v>
      </c>
      <c r="D44" s="8">
        <v>2</v>
      </c>
      <c r="E44" s="14"/>
      <c r="F44" s="14"/>
      <c r="G44" s="14"/>
      <c r="H44" s="14">
        <v>13.8</v>
      </c>
      <c r="I44" s="18" t="s">
        <v>130</v>
      </c>
      <c r="J44" s="15">
        <v>1873</v>
      </c>
      <c r="K44" s="16" t="s">
        <v>122</v>
      </c>
      <c r="L44">
        <v>1953</v>
      </c>
      <c r="M44" t="s">
        <v>126</v>
      </c>
      <c r="N44">
        <f t="shared" si="0"/>
        <v>80</v>
      </c>
    </row>
  </sheetData>
  <sortState ref="A2:K60">
    <sortCondition ref="A2"/>
  </sortState>
  <printOptions gridLines="1"/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F19" sqref="F19"/>
    </sheetView>
  </sheetViews>
  <sheetFormatPr defaultRowHeight="15" x14ac:dyDescent="0.25"/>
  <cols>
    <col min="1" max="1" width="8.28515625" customWidth="1"/>
    <col min="2" max="2" width="7.42578125" customWidth="1"/>
    <col min="3" max="3" width="13.42578125" customWidth="1"/>
    <col min="4" max="4" width="9.85546875" customWidth="1"/>
    <col min="5" max="5" width="19.28515625" customWidth="1"/>
    <col min="6" max="6" width="17.85546875" customWidth="1"/>
    <col min="7" max="7" width="14.42578125" customWidth="1"/>
    <col min="8" max="8" width="10.7109375" customWidth="1"/>
    <col min="9" max="9" width="47.140625" style="3" customWidth="1"/>
    <col min="10" max="10" width="11.7109375" style="15" bestFit="1" customWidth="1"/>
    <col min="11" max="11" width="9.140625" style="15"/>
    <col min="12" max="12" width="12.7109375" customWidth="1"/>
  </cols>
  <sheetData>
    <row r="1" spans="1:14" ht="45" x14ac:dyDescent="0.25">
      <c r="A1" s="4" t="s">
        <v>0</v>
      </c>
      <c r="B1" s="4" t="s">
        <v>1</v>
      </c>
      <c r="C1" s="4" t="s">
        <v>2</v>
      </c>
      <c r="D1" s="9" t="s">
        <v>3</v>
      </c>
      <c r="E1" s="5" t="s">
        <v>92</v>
      </c>
      <c r="F1" s="5" t="s">
        <v>93</v>
      </c>
      <c r="G1" s="5" t="s">
        <v>94</v>
      </c>
      <c r="H1" s="5" t="s">
        <v>117</v>
      </c>
      <c r="I1" s="9" t="s">
        <v>4</v>
      </c>
      <c r="J1" s="15" t="s">
        <v>118</v>
      </c>
      <c r="K1" s="15" t="s">
        <v>119</v>
      </c>
      <c r="L1" s="6" t="s">
        <v>124</v>
      </c>
      <c r="M1" s="6" t="s">
        <v>119</v>
      </c>
      <c r="N1" s="6" t="s">
        <v>125</v>
      </c>
    </row>
    <row r="2" spans="1:14" x14ac:dyDescent="0.25">
      <c r="A2" s="1" t="s">
        <v>9</v>
      </c>
      <c r="B2" s="1" t="s">
        <v>7</v>
      </c>
      <c r="C2" s="1" t="s">
        <v>8</v>
      </c>
      <c r="D2" s="8">
        <v>5</v>
      </c>
      <c r="E2" s="14">
        <v>13.1</v>
      </c>
      <c r="F2" s="14">
        <v>8.8000000000000007</v>
      </c>
      <c r="G2" s="14">
        <f>AVERAGE(E2,F2)</f>
        <v>10.95</v>
      </c>
      <c r="H2" s="14">
        <v>6.3</v>
      </c>
      <c r="I2" s="10" t="s">
        <v>6</v>
      </c>
      <c r="J2" s="16">
        <v>1902</v>
      </c>
      <c r="K2" s="15" t="s">
        <v>123</v>
      </c>
      <c r="L2">
        <v>1941</v>
      </c>
      <c r="M2" t="s">
        <v>126</v>
      </c>
      <c r="N2">
        <f>L2-J2</f>
        <v>39</v>
      </c>
    </row>
    <row r="3" spans="1:14" x14ac:dyDescent="0.25">
      <c r="A3" s="1" t="s">
        <v>10</v>
      </c>
      <c r="B3" s="1" t="s">
        <v>7</v>
      </c>
      <c r="C3" s="1" t="s">
        <v>11</v>
      </c>
      <c r="D3" s="7"/>
      <c r="E3" s="14">
        <v>16.100000000000001</v>
      </c>
      <c r="F3" s="14">
        <v>10.3</v>
      </c>
      <c r="G3" s="14">
        <f>AVERAGE(E3,F3)</f>
        <v>13.200000000000001</v>
      </c>
      <c r="H3" s="14">
        <v>9.3000000000000007</v>
      </c>
      <c r="I3" s="10" t="s">
        <v>12</v>
      </c>
      <c r="J3" s="16">
        <v>1895</v>
      </c>
      <c r="K3" s="15" t="s">
        <v>123</v>
      </c>
      <c r="L3">
        <v>1954</v>
      </c>
      <c r="M3" t="s">
        <v>126</v>
      </c>
      <c r="N3">
        <f t="shared" ref="N3:N43" si="0">L3-J3</f>
        <v>59</v>
      </c>
    </row>
    <row r="4" spans="1:14" x14ac:dyDescent="0.25">
      <c r="A4" s="1" t="s">
        <v>13</v>
      </c>
      <c r="B4" s="1" t="s">
        <v>7</v>
      </c>
      <c r="C4" s="1" t="s">
        <v>14</v>
      </c>
      <c r="D4" s="7"/>
      <c r="E4" s="14">
        <v>13.5</v>
      </c>
      <c r="F4" s="14">
        <v>9.3000000000000007</v>
      </c>
      <c r="G4" s="14">
        <f>AVERAGE(E4,F4)</f>
        <v>11.4</v>
      </c>
      <c r="H4" s="14">
        <v>6.6</v>
      </c>
      <c r="I4" s="10" t="s">
        <v>15</v>
      </c>
      <c r="J4" s="16">
        <v>1901</v>
      </c>
      <c r="K4" s="15" t="s">
        <v>123</v>
      </c>
      <c r="L4">
        <v>1945</v>
      </c>
      <c r="M4" t="s">
        <v>126</v>
      </c>
      <c r="N4">
        <f t="shared" si="0"/>
        <v>44</v>
      </c>
    </row>
    <row r="5" spans="1:14" x14ac:dyDescent="0.25">
      <c r="A5" s="1" t="s">
        <v>17</v>
      </c>
      <c r="B5" s="1" t="s">
        <v>16</v>
      </c>
      <c r="C5" s="1" t="s">
        <v>18</v>
      </c>
      <c r="D5" s="7"/>
      <c r="E5" s="14">
        <v>10.3</v>
      </c>
      <c r="F5" s="14">
        <v>8.4</v>
      </c>
      <c r="G5" s="14">
        <f>AVERAGE(E5,F5)</f>
        <v>9.3500000000000014</v>
      </c>
      <c r="H5" s="14">
        <v>5.2</v>
      </c>
      <c r="I5" s="12" t="s">
        <v>131</v>
      </c>
      <c r="J5" s="16">
        <v>1896</v>
      </c>
      <c r="K5" s="15" t="s">
        <v>123</v>
      </c>
      <c r="L5">
        <v>1941</v>
      </c>
      <c r="M5" t="s">
        <v>126</v>
      </c>
      <c r="N5">
        <f t="shared" si="0"/>
        <v>45</v>
      </c>
    </row>
    <row r="6" spans="1:14" x14ac:dyDescent="0.25">
      <c r="A6" s="1" t="s">
        <v>20</v>
      </c>
      <c r="B6" s="1" t="s">
        <v>16</v>
      </c>
      <c r="C6" s="1" t="s">
        <v>21</v>
      </c>
      <c r="D6" s="8">
        <v>5</v>
      </c>
      <c r="E6" s="14">
        <v>9.6</v>
      </c>
      <c r="F6" s="14">
        <v>7.9</v>
      </c>
      <c r="G6" s="14">
        <f>AVERAGE(E6,F6)</f>
        <v>8.75</v>
      </c>
      <c r="H6" s="14">
        <v>5.3</v>
      </c>
      <c r="I6" s="10" t="s">
        <v>6</v>
      </c>
      <c r="J6" s="16">
        <v>1895</v>
      </c>
      <c r="K6" s="15" t="s">
        <v>123</v>
      </c>
      <c r="L6">
        <v>1945</v>
      </c>
      <c r="M6" t="s">
        <v>129</v>
      </c>
      <c r="N6">
        <f t="shared" si="0"/>
        <v>50</v>
      </c>
    </row>
    <row r="7" spans="1:14" x14ac:dyDescent="0.25">
      <c r="A7" s="1" t="s">
        <v>24</v>
      </c>
      <c r="B7" s="1" t="s">
        <v>22</v>
      </c>
      <c r="C7" s="1" t="s">
        <v>23</v>
      </c>
      <c r="D7" s="8">
        <v>2</v>
      </c>
      <c r="E7" s="14"/>
      <c r="F7" s="14"/>
      <c r="G7" s="14"/>
      <c r="H7" s="14">
        <v>8.1999999999999993</v>
      </c>
      <c r="I7" s="14" t="s">
        <v>120</v>
      </c>
      <c r="J7" s="15">
        <v>1907</v>
      </c>
      <c r="K7" s="15" t="s">
        <v>122</v>
      </c>
      <c r="L7">
        <v>1941</v>
      </c>
      <c r="M7" t="s">
        <v>126</v>
      </c>
      <c r="N7">
        <f t="shared" si="0"/>
        <v>34</v>
      </c>
    </row>
    <row r="8" spans="1:14" x14ac:dyDescent="0.25">
      <c r="A8" s="1" t="s">
        <v>27</v>
      </c>
      <c r="B8" s="1" t="s">
        <v>25</v>
      </c>
      <c r="C8" s="1" t="s">
        <v>26</v>
      </c>
      <c r="D8" s="8">
        <v>0</v>
      </c>
      <c r="E8" s="14">
        <v>12.4</v>
      </c>
      <c r="F8" s="14">
        <v>9.6</v>
      </c>
      <c r="G8" s="14">
        <f>AVERAGE(E8,F8)</f>
        <v>11</v>
      </c>
      <c r="H8" s="14">
        <v>6.1</v>
      </c>
      <c r="I8" s="10" t="s">
        <v>28</v>
      </c>
      <c r="J8" s="16">
        <v>1894</v>
      </c>
      <c r="K8" s="15" t="s">
        <v>123</v>
      </c>
      <c r="L8">
        <v>1938</v>
      </c>
      <c r="M8" t="s">
        <v>126</v>
      </c>
      <c r="N8">
        <f t="shared" si="0"/>
        <v>44</v>
      </c>
    </row>
    <row r="9" spans="1:14" x14ac:dyDescent="0.25">
      <c r="A9" s="1" t="s">
        <v>31</v>
      </c>
      <c r="B9" s="1" t="s">
        <v>29</v>
      </c>
      <c r="C9" s="1" t="s">
        <v>30</v>
      </c>
      <c r="D9" s="7"/>
      <c r="E9" s="14"/>
      <c r="F9" s="14"/>
      <c r="G9" s="14">
        <v>16.2</v>
      </c>
      <c r="H9" s="14"/>
      <c r="I9" s="14" t="s">
        <v>121</v>
      </c>
      <c r="J9" s="15">
        <v>1946</v>
      </c>
      <c r="K9" s="15" t="s">
        <v>123</v>
      </c>
      <c r="L9">
        <v>2003</v>
      </c>
      <c r="M9" t="s">
        <v>129</v>
      </c>
      <c r="N9">
        <f t="shared" si="0"/>
        <v>57</v>
      </c>
    </row>
    <row r="10" spans="1:14" x14ac:dyDescent="0.25">
      <c r="A10" s="1" t="s">
        <v>32</v>
      </c>
      <c r="B10" s="1" t="s">
        <v>33</v>
      </c>
      <c r="C10" s="1" t="s">
        <v>34</v>
      </c>
      <c r="D10" s="8">
        <v>0</v>
      </c>
      <c r="E10" s="14">
        <v>13.1</v>
      </c>
      <c r="F10" s="14">
        <v>8.6</v>
      </c>
      <c r="G10" s="14">
        <f>AVERAGE(E10,F10)</f>
        <v>10.85</v>
      </c>
      <c r="H10" s="14">
        <v>10.1</v>
      </c>
      <c r="I10" s="12" t="s">
        <v>95</v>
      </c>
      <c r="J10" s="16">
        <v>1901</v>
      </c>
      <c r="K10" s="15" t="s">
        <v>123</v>
      </c>
      <c r="L10">
        <v>2014</v>
      </c>
      <c r="M10" t="s">
        <v>129</v>
      </c>
      <c r="N10">
        <f t="shared" si="0"/>
        <v>113</v>
      </c>
    </row>
    <row r="11" spans="1:14" x14ac:dyDescent="0.25">
      <c r="A11" s="1" t="s">
        <v>35</v>
      </c>
      <c r="B11" s="1" t="s">
        <v>33</v>
      </c>
      <c r="C11" s="1" t="s">
        <v>34</v>
      </c>
      <c r="D11" s="8">
        <v>30</v>
      </c>
      <c r="E11" s="14">
        <v>12.1</v>
      </c>
      <c r="F11" s="14">
        <v>9.3000000000000007</v>
      </c>
      <c r="G11" s="14">
        <f>AVERAGE(E11,F11)</f>
        <v>10.7</v>
      </c>
      <c r="H11" s="14">
        <v>9.6999999999999993</v>
      </c>
      <c r="I11" s="12" t="s">
        <v>96</v>
      </c>
      <c r="J11" s="16">
        <v>1909</v>
      </c>
      <c r="K11" s="15" t="s">
        <v>123</v>
      </c>
      <c r="L11">
        <v>2014</v>
      </c>
      <c r="M11" t="s">
        <v>129</v>
      </c>
      <c r="N11">
        <f t="shared" si="0"/>
        <v>105</v>
      </c>
    </row>
    <row r="12" spans="1:14" x14ac:dyDescent="0.25">
      <c r="A12" s="1" t="s">
        <v>36</v>
      </c>
      <c r="B12" s="1" t="s">
        <v>33</v>
      </c>
      <c r="C12" s="1" t="s">
        <v>34</v>
      </c>
      <c r="D12" s="8">
        <v>30</v>
      </c>
      <c r="E12" s="14">
        <v>13.1</v>
      </c>
      <c r="F12" s="14">
        <v>9.1</v>
      </c>
      <c r="G12" s="14">
        <f>AVERAGE(E12,F12)</f>
        <v>11.1</v>
      </c>
      <c r="H12" s="14">
        <v>10.9</v>
      </c>
      <c r="I12" s="12" t="s">
        <v>97</v>
      </c>
      <c r="J12" s="16">
        <v>1909</v>
      </c>
      <c r="K12" s="15" t="s">
        <v>123</v>
      </c>
      <c r="L12">
        <v>2014</v>
      </c>
      <c r="M12" t="s">
        <v>129</v>
      </c>
      <c r="N12">
        <f t="shared" si="0"/>
        <v>105</v>
      </c>
    </row>
    <row r="13" spans="1:14" ht="26.25" x14ac:dyDescent="0.25">
      <c r="A13" s="1" t="s">
        <v>37</v>
      </c>
      <c r="B13" s="1" t="s">
        <v>33</v>
      </c>
      <c r="C13" s="1" t="s">
        <v>34</v>
      </c>
      <c r="D13" s="8">
        <v>60</v>
      </c>
      <c r="I13" s="13" t="s">
        <v>98</v>
      </c>
      <c r="L13">
        <v>2014</v>
      </c>
      <c r="M13" t="s">
        <v>129</v>
      </c>
    </row>
    <row r="14" spans="1:14" x14ac:dyDescent="0.25">
      <c r="A14" s="1" t="s">
        <v>38</v>
      </c>
      <c r="B14" s="1" t="s">
        <v>39</v>
      </c>
      <c r="C14" s="1" t="s">
        <v>40</v>
      </c>
      <c r="D14" s="8">
        <v>0</v>
      </c>
      <c r="E14" s="14">
        <v>14.9</v>
      </c>
      <c r="F14" s="14">
        <v>8.1</v>
      </c>
      <c r="G14" s="14">
        <f>AVERAGE(E14,F14)</f>
        <v>11.5</v>
      </c>
      <c r="H14" s="14">
        <v>10.4</v>
      </c>
      <c r="I14" s="10" t="s">
        <v>99</v>
      </c>
      <c r="J14" s="16">
        <v>1898</v>
      </c>
      <c r="K14" s="15" t="s">
        <v>123</v>
      </c>
      <c r="L14">
        <v>2014</v>
      </c>
      <c r="M14" t="s">
        <v>129</v>
      </c>
      <c r="N14">
        <f t="shared" si="0"/>
        <v>116</v>
      </c>
    </row>
    <row r="15" spans="1:14" x14ac:dyDescent="0.25">
      <c r="A15" s="1" t="s">
        <v>41</v>
      </c>
      <c r="B15" s="1" t="s">
        <v>39</v>
      </c>
      <c r="C15" s="1" t="s">
        <v>40</v>
      </c>
      <c r="D15" s="7"/>
      <c r="I15" s="10" t="s">
        <v>100</v>
      </c>
      <c r="L15">
        <v>2014</v>
      </c>
      <c r="M15" t="s">
        <v>129</v>
      </c>
    </row>
    <row r="16" spans="1:14" x14ac:dyDescent="0.25">
      <c r="A16" s="1" t="s">
        <v>42</v>
      </c>
      <c r="B16" s="1" t="s">
        <v>39</v>
      </c>
      <c r="C16" s="1" t="s">
        <v>40</v>
      </c>
      <c r="D16" s="8">
        <v>10</v>
      </c>
      <c r="E16" s="14">
        <v>15</v>
      </c>
      <c r="F16" s="14">
        <v>9.6999999999999993</v>
      </c>
      <c r="G16" s="14">
        <f>AVERAGE(E16,F16)</f>
        <v>12.35</v>
      </c>
      <c r="H16" s="14">
        <v>12.2</v>
      </c>
      <c r="I16" s="10" t="s">
        <v>101</v>
      </c>
      <c r="J16" s="16">
        <v>1916</v>
      </c>
      <c r="K16" s="15" t="s">
        <v>123</v>
      </c>
      <c r="L16">
        <v>2014</v>
      </c>
      <c r="M16" t="s">
        <v>129</v>
      </c>
      <c r="N16">
        <f t="shared" si="0"/>
        <v>98</v>
      </c>
    </row>
    <row r="17" spans="1:14" x14ac:dyDescent="0.25">
      <c r="A17" s="1" t="s">
        <v>43</v>
      </c>
      <c r="B17" s="1" t="s">
        <v>39</v>
      </c>
      <c r="C17" s="1" t="s">
        <v>40</v>
      </c>
      <c r="D17" s="7"/>
      <c r="I17" s="10" t="s">
        <v>102</v>
      </c>
      <c r="L17">
        <v>2014</v>
      </c>
      <c r="M17" t="s">
        <v>129</v>
      </c>
    </row>
    <row r="18" spans="1:14" x14ac:dyDescent="0.25">
      <c r="A18" s="1" t="s">
        <v>44</v>
      </c>
      <c r="B18" s="1" t="s">
        <v>39</v>
      </c>
      <c r="C18" s="1" t="s">
        <v>40</v>
      </c>
      <c r="D18" s="7"/>
      <c r="I18" s="10" t="s">
        <v>103</v>
      </c>
      <c r="L18">
        <v>2014</v>
      </c>
      <c r="M18" t="s">
        <v>129</v>
      </c>
    </row>
    <row r="19" spans="1:14" x14ac:dyDescent="0.25">
      <c r="A19" s="1" t="s">
        <v>45</v>
      </c>
      <c r="B19" s="1" t="s">
        <v>39</v>
      </c>
      <c r="C19" s="1" t="s">
        <v>40</v>
      </c>
      <c r="D19" s="7"/>
      <c r="I19" s="10" t="s">
        <v>104</v>
      </c>
      <c r="L19">
        <v>2014</v>
      </c>
      <c r="M19" t="s">
        <v>129</v>
      </c>
    </row>
    <row r="20" spans="1:14" x14ac:dyDescent="0.25">
      <c r="A20" s="1" t="s">
        <v>46</v>
      </c>
      <c r="B20" s="1" t="s">
        <v>39</v>
      </c>
      <c r="C20" s="1" t="s">
        <v>40</v>
      </c>
      <c r="D20" s="7"/>
      <c r="I20" s="10" t="s">
        <v>105</v>
      </c>
      <c r="L20">
        <v>2014</v>
      </c>
      <c r="M20" t="s">
        <v>129</v>
      </c>
    </row>
    <row r="21" spans="1:14" x14ac:dyDescent="0.25">
      <c r="A21" s="1" t="s">
        <v>47</v>
      </c>
      <c r="B21" s="1" t="s">
        <v>39</v>
      </c>
      <c r="C21" s="1" t="s">
        <v>40</v>
      </c>
      <c r="D21" s="7"/>
      <c r="I21" s="10" t="s">
        <v>106</v>
      </c>
      <c r="L21">
        <v>2014</v>
      </c>
      <c r="M21" t="s">
        <v>129</v>
      </c>
    </row>
    <row r="22" spans="1:14" x14ac:dyDescent="0.25">
      <c r="A22" s="1" t="s">
        <v>48</v>
      </c>
      <c r="B22" s="1" t="s">
        <v>49</v>
      </c>
      <c r="C22" s="1" t="s">
        <v>50</v>
      </c>
      <c r="D22" s="7"/>
      <c r="I22" s="10" t="s">
        <v>107</v>
      </c>
      <c r="L22">
        <v>2014</v>
      </c>
      <c r="M22" t="s">
        <v>129</v>
      </c>
    </row>
    <row r="23" spans="1:14" x14ac:dyDescent="0.25">
      <c r="A23" s="1" t="s">
        <v>51</v>
      </c>
      <c r="B23" s="1" t="s">
        <v>49</v>
      </c>
      <c r="C23" s="1" t="s">
        <v>50</v>
      </c>
      <c r="D23" s="7"/>
      <c r="I23" s="10" t="s">
        <v>108</v>
      </c>
      <c r="J23" s="15">
        <v>1980</v>
      </c>
      <c r="K23" s="15" t="s">
        <v>122</v>
      </c>
      <c r="L23">
        <v>2014</v>
      </c>
      <c r="M23" t="s">
        <v>129</v>
      </c>
      <c r="N23">
        <f t="shared" si="0"/>
        <v>34</v>
      </c>
    </row>
    <row r="24" spans="1:14" x14ac:dyDescent="0.25">
      <c r="A24" s="1" t="s">
        <v>52</v>
      </c>
      <c r="B24" s="1" t="s">
        <v>49</v>
      </c>
      <c r="C24" s="1" t="s">
        <v>50</v>
      </c>
      <c r="D24" s="7"/>
      <c r="I24" s="10" t="s">
        <v>109</v>
      </c>
      <c r="L24">
        <v>2014</v>
      </c>
      <c r="M24" t="s">
        <v>129</v>
      </c>
    </row>
    <row r="25" spans="1:14" x14ac:dyDescent="0.25">
      <c r="A25" s="1" t="s">
        <v>53</v>
      </c>
      <c r="B25" s="1" t="s">
        <v>49</v>
      </c>
      <c r="C25" s="1" t="s">
        <v>50</v>
      </c>
      <c r="D25" s="7"/>
      <c r="E25" s="14">
        <v>3.5</v>
      </c>
      <c r="F25" s="14">
        <v>2.6</v>
      </c>
      <c r="G25" s="14">
        <f>AVERAGE(E25,F25)</f>
        <v>3.05</v>
      </c>
      <c r="H25" s="14">
        <v>2.2999999999999998</v>
      </c>
      <c r="I25" s="10" t="s">
        <v>110</v>
      </c>
      <c r="J25" s="16">
        <v>1988</v>
      </c>
      <c r="K25" s="15" t="s">
        <v>123</v>
      </c>
      <c r="L25">
        <v>2014</v>
      </c>
      <c r="M25" t="s">
        <v>129</v>
      </c>
      <c r="N25">
        <f t="shared" si="0"/>
        <v>26</v>
      </c>
    </row>
    <row r="26" spans="1:14" x14ac:dyDescent="0.25">
      <c r="A26" s="1" t="s">
        <v>54</v>
      </c>
      <c r="B26" s="1" t="s">
        <v>49</v>
      </c>
      <c r="C26" s="1" t="s">
        <v>50</v>
      </c>
      <c r="D26" s="8">
        <v>0</v>
      </c>
      <c r="E26" s="14">
        <v>11.9</v>
      </c>
      <c r="F26" s="14">
        <v>8.1</v>
      </c>
      <c r="G26" s="14">
        <f>AVERAGE(E26,F26)</f>
        <v>10</v>
      </c>
      <c r="H26" s="14">
        <v>8.6</v>
      </c>
      <c r="I26" s="10" t="s">
        <v>111</v>
      </c>
      <c r="J26" s="16">
        <v>1905</v>
      </c>
      <c r="L26">
        <v>2014</v>
      </c>
      <c r="M26" t="s">
        <v>129</v>
      </c>
      <c r="N26">
        <f t="shared" si="0"/>
        <v>109</v>
      </c>
    </row>
    <row r="27" spans="1:14" x14ac:dyDescent="0.25">
      <c r="A27" s="1" t="s">
        <v>55</v>
      </c>
      <c r="B27" s="1" t="s">
        <v>49</v>
      </c>
      <c r="C27" s="1" t="s">
        <v>50</v>
      </c>
      <c r="D27" s="8">
        <v>35</v>
      </c>
      <c r="E27" s="14">
        <v>12.4</v>
      </c>
      <c r="F27" s="14">
        <v>7</v>
      </c>
      <c r="G27" s="14">
        <f>AVERAGE(E27,F27)</f>
        <v>9.6999999999999993</v>
      </c>
      <c r="H27" s="14">
        <v>6.6</v>
      </c>
      <c r="I27" s="10" t="s">
        <v>112</v>
      </c>
      <c r="J27" s="16">
        <v>1912</v>
      </c>
      <c r="L27">
        <v>2014</v>
      </c>
      <c r="M27" t="s">
        <v>129</v>
      </c>
      <c r="N27">
        <f t="shared" si="0"/>
        <v>102</v>
      </c>
    </row>
    <row r="28" spans="1:14" x14ac:dyDescent="0.25">
      <c r="A28" s="1" t="s">
        <v>56</v>
      </c>
      <c r="B28" s="1" t="s">
        <v>5</v>
      </c>
      <c r="C28" s="1" t="s">
        <v>6</v>
      </c>
      <c r="D28" s="8">
        <v>2</v>
      </c>
      <c r="E28" s="14">
        <v>22.2</v>
      </c>
      <c r="F28" s="14">
        <v>14.3</v>
      </c>
      <c r="G28" s="14">
        <f>AVERAGE(E28,F28)</f>
        <v>18.25</v>
      </c>
      <c r="H28" s="14">
        <v>12.5</v>
      </c>
      <c r="I28" s="17" t="s">
        <v>127</v>
      </c>
      <c r="J28" s="16">
        <v>1884</v>
      </c>
      <c r="K28" s="15" t="s">
        <v>122</v>
      </c>
      <c r="L28">
        <v>1958</v>
      </c>
      <c r="M28" t="s">
        <v>126</v>
      </c>
      <c r="N28">
        <f t="shared" si="0"/>
        <v>74</v>
      </c>
    </row>
    <row r="29" spans="1:14" x14ac:dyDescent="0.25">
      <c r="A29" s="1" t="s">
        <v>58</v>
      </c>
      <c r="B29" s="1" t="s">
        <v>59</v>
      </c>
      <c r="C29" s="1" t="s">
        <v>60</v>
      </c>
      <c r="D29" s="8">
        <v>0</v>
      </c>
      <c r="E29" s="14">
        <v>18.5</v>
      </c>
      <c r="F29" s="14">
        <v>16.100000000000001</v>
      </c>
      <c r="G29" s="14">
        <f t="shared" ref="G29:G34" si="1">AVERAGE(E29,F29)</f>
        <v>17.3</v>
      </c>
      <c r="H29" s="14">
        <v>10.8</v>
      </c>
      <c r="I29" s="10" t="s">
        <v>113</v>
      </c>
      <c r="J29" s="16">
        <v>1937</v>
      </c>
      <c r="K29" s="15" t="s">
        <v>123</v>
      </c>
      <c r="L29">
        <v>2015</v>
      </c>
      <c r="M29" t="s">
        <v>129</v>
      </c>
      <c r="N29">
        <f t="shared" si="0"/>
        <v>78</v>
      </c>
    </row>
    <row r="30" spans="1:14" x14ac:dyDescent="0.25">
      <c r="A30" s="1" t="s">
        <v>61</v>
      </c>
      <c r="B30" s="1" t="s">
        <v>59</v>
      </c>
      <c r="C30" s="1" t="s">
        <v>60</v>
      </c>
      <c r="D30" s="8">
        <v>10</v>
      </c>
      <c r="E30" s="14">
        <v>17.600000000000001</v>
      </c>
      <c r="F30" s="14">
        <v>15.5</v>
      </c>
      <c r="G30" s="14">
        <f t="shared" si="1"/>
        <v>16.55</v>
      </c>
      <c r="H30" s="14">
        <v>10.8</v>
      </c>
      <c r="I30" s="12" t="s">
        <v>114</v>
      </c>
      <c r="J30" s="16">
        <v>1937</v>
      </c>
      <c r="K30" s="15" t="s">
        <v>123</v>
      </c>
      <c r="L30">
        <v>2015</v>
      </c>
      <c r="M30" t="s">
        <v>129</v>
      </c>
      <c r="N30">
        <f t="shared" si="0"/>
        <v>78</v>
      </c>
    </row>
    <row r="31" spans="1:14" x14ac:dyDescent="0.25">
      <c r="A31" s="1" t="s">
        <v>62</v>
      </c>
      <c r="B31" s="1" t="s">
        <v>59</v>
      </c>
      <c r="C31" s="1" t="s">
        <v>60</v>
      </c>
      <c r="D31" s="8">
        <v>110</v>
      </c>
      <c r="E31" s="14">
        <v>17.600000000000001</v>
      </c>
      <c r="F31" s="14">
        <v>13.8</v>
      </c>
      <c r="G31" s="14">
        <f t="shared" si="1"/>
        <v>15.700000000000001</v>
      </c>
      <c r="H31" s="14">
        <v>9.3000000000000007</v>
      </c>
      <c r="I31" s="12" t="s">
        <v>115</v>
      </c>
      <c r="J31" s="16">
        <v>1942</v>
      </c>
      <c r="K31" s="15" t="s">
        <v>123</v>
      </c>
      <c r="L31">
        <v>2015</v>
      </c>
      <c r="M31" t="s">
        <v>129</v>
      </c>
      <c r="N31">
        <f t="shared" si="0"/>
        <v>73</v>
      </c>
    </row>
    <row r="32" spans="1:14" x14ac:dyDescent="0.25">
      <c r="A32" s="1" t="s">
        <v>63</v>
      </c>
      <c r="B32" s="1" t="s">
        <v>64</v>
      </c>
      <c r="C32" s="1" t="s">
        <v>65</v>
      </c>
      <c r="D32" s="8">
        <v>0</v>
      </c>
      <c r="E32" s="14">
        <v>14.8</v>
      </c>
      <c r="F32" s="14">
        <v>10.6</v>
      </c>
      <c r="G32" s="14">
        <f t="shared" si="1"/>
        <v>12.7</v>
      </c>
      <c r="H32" s="14">
        <v>8.1</v>
      </c>
      <c r="I32" s="17" t="s">
        <v>132</v>
      </c>
      <c r="J32" s="16">
        <v>1899</v>
      </c>
      <c r="K32" s="15" t="s">
        <v>123</v>
      </c>
      <c r="L32">
        <v>2013</v>
      </c>
      <c r="M32" t="s">
        <v>129</v>
      </c>
      <c r="N32">
        <f t="shared" si="0"/>
        <v>114</v>
      </c>
    </row>
    <row r="33" spans="1:14" x14ac:dyDescent="0.25">
      <c r="A33" s="1" t="s">
        <v>66</v>
      </c>
      <c r="B33" s="1" t="s">
        <v>64</v>
      </c>
      <c r="C33" s="1" t="s">
        <v>65</v>
      </c>
      <c r="D33" s="8">
        <v>30</v>
      </c>
      <c r="E33" s="14">
        <v>12.2</v>
      </c>
      <c r="F33" s="14">
        <v>9.4</v>
      </c>
      <c r="G33" s="14">
        <f t="shared" si="1"/>
        <v>10.8</v>
      </c>
      <c r="H33" s="14">
        <v>8.3000000000000007</v>
      </c>
      <c r="I33" s="10" t="s">
        <v>116</v>
      </c>
      <c r="J33" s="16">
        <v>1904</v>
      </c>
      <c r="K33" s="15" t="s">
        <v>123</v>
      </c>
      <c r="L33">
        <v>2014</v>
      </c>
      <c r="M33" t="s">
        <v>129</v>
      </c>
      <c r="N33">
        <f t="shared" si="0"/>
        <v>110</v>
      </c>
    </row>
    <row r="34" spans="1:14" x14ac:dyDescent="0.25">
      <c r="A34" s="1" t="s">
        <v>67</v>
      </c>
      <c r="B34" s="1" t="s">
        <v>57</v>
      </c>
      <c r="C34" s="1" t="s">
        <v>6</v>
      </c>
      <c r="D34" s="8">
        <v>0</v>
      </c>
      <c r="E34" s="14">
        <v>18.5</v>
      </c>
      <c r="F34" s="14">
        <v>11.2</v>
      </c>
      <c r="G34" s="14">
        <f t="shared" si="1"/>
        <v>14.85</v>
      </c>
      <c r="H34" s="14">
        <v>13.6</v>
      </c>
      <c r="I34" s="17" t="s">
        <v>128</v>
      </c>
      <c r="J34" s="16">
        <v>1902</v>
      </c>
      <c r="K34" s="15" t="s">
        <v>122</v>
      </c>
      <c r="L34">
        <v>1992</v>
      </c>
      <c r="M34" t="s">
        <v>126</v>
      </c>
      <c r="N34">
        <f t="shared" si="0"/>
        <v>90</v>
      </c>
    </row>
    <row r="35" spans="1:14" ht="45" x14ac:dyDescent="0.25">
      <c r="A35" s="2" t="s">
        <v>70</v>
      </c>
      <c r="B35" s="2" t="s">
        <v>68</v>
      </c>
      <c r="C35" s="2" t="s">
        <v>69</v>
      </c>
      <c r="D35" s="11">
        <v>5</v>
      </c>
      <c r="E35" s="14">
        <v>12.1</v>
      </c>
      <c r="F35" s="14">
        <v>10.5</v>
      </c>
      <c r="G35" s="14">
        <f>AVERAGE(E35,F35)</f>
        <v>11.3</v>
      </c>
      <c r="H35" s="14">
        <v>5.0999999999999996</v>
      </c>
      <c r="I35" s="18" t="s">
        <v>137</v>
      </c>
      <c r="J35" s="16">
        <v>1896</v>
      </c>
      <c r="K35" s="15" t="s">
        <v>123</v>
      </c>
      <c r="L35" s="3">
        <v>1941</v>
      </c>
      <c r="M35" s="3" t="s">
        <v>129</v>
      </c>
      <c r="N35">
        <f t="shared" si="0"/>
        <v>45</v>
      </c>
    </row>
    <row r="36" spans="1:14" ht="30" x14ac:dyDescent="0.25">
      <c r="A36" s="1" t="s">
        <v>72</v>
      </c>
      <c r="B36" s="1" t="s">
        <v>71</v>
      </c>
      <c r="C36" s="1" t="s">
        <v>73</v>
      </c>
      <c r="D36" s="8">
        <v>3.5</v>
      </c>
      <c r="E36" s="14">
        <v>11.6</v>
      </c>
      <c r="F36" s="14">
        <v>8.3000000000000007</v>
      </c>
      <c r="G36" s="14">
        <f>AVERAGE(E36,F36)</f>
        <v>9.9499999999999993</v>
      </c>
      <c r="H36" s="14">
        <v>6.8</v>
      </c>
      <c r="I36" s="12" t="s">
        <v>19</v>
      </c>
      <c r="J36" s="16">
        <v>1897</v>
      </c>
      <c r="K36" s="15" t="s">
        <v>123</v>
      </c>
      <c r="L36">
        <v>1951</v>
      </c>
      <c r="M36" t="s">
        <v>126</v>
      </c>
      <c r="N36">
        <f t="shared" si="0"/>
        <v>54</v>
      </c>
    </row>
    <row r="37" spans="1:14" x14ac:dyDescent="0.25">
      <c r="A37" s="1" t="s">
        <v>74</v>
      </c>
      <c r="B37" s="1" t="s">
        <v>71</v>
      </c>
      <c r="C37" s="1" t="s">
        <v>75</v>
      </c>
      <c r="D37" s="8">
        <v>8.5</v>
      </c>
      <c r="E37" s="14">
        <v>9.9</v>
      </c>
      <c r="F37" s="14">
        <v>8.1999999999999993</v>
      </c>
      <c r="G37" s="14">
        <f>AVERAGE(E37,F37)</f>
        <v>9.0500000000000007</v>
      </c>
      <c r="H37" s="14">
        <v>5</v>
      </c>
      <c r="I37" s="10" t="s">
        <v>6</v>
      </c>
      <c r="J37" s="16">
        <v>1897</v>
      </c>
      <c r="K37" s="15" t="s">
        <v>123</v>
      </c>
      <c r="L37">
        <v>1946</v>
      </c>
      <c r="M37" t="s">
        <v>126</v>
      </c>
      <c r="N37">
        <f t="shared" si="0"/>
        <v>49</v>
      </c>
    </row>
    <row r="38" spans="1:14" ht="30" x14ac:dyDescent="0.25">
      <c r="A38" s="1" t="s">
        <v>78</v>
      </c>
      <c r="B38" s="1" t="s">
        <v>76</v>
      </c>
      <c r="C38" s="1" t="s">
        <v>77</v>
      </c>
      <c r="D38" s="8">
        <v>5</v>
      </c>
      <c r="I38" s="17" t="s">
        <v>133</v>
      </c>
    </row>
    <row r="39" spans="1:14" ht="30" x14ac:dyDescent="0.25">
      <c r="A39" s="1" t="s">
        <v>79</v>
      </c>
      <c r="B39" s="1" t="s">
        <v>76</v>
      </c>
      <c r="C39" s="1" t="s">
        <v>80</v>
      </c>
      <c r="D39" s="8">
        <v>5</v>
      </c>
      <c r="E39" s="14">
        <v>11.6</v>
      </c>
      <c r="F39" s="14">
        <v>8.3000000000000007</v>
      </c>
      <c r="G39" s="14">
        <f>AVERAGE(E39,F39)</f>
        <v>9.9499999999999993</v>
      </c>
      <c r="H39" s="14">
        <v>6.9</v>
      </c>
      <c r="I39" s="10" t="s">
        <v>6</v>
      </c>
      <c r="J39" s="16">
        <v>1894</v>
      </c>
      <c r="K39" s="15" t="s">
        <v>123</v>
      </c>
      <c r="L39">
        <v>1940</v>
      </c>
      <c r="M39" t="s">
        <v>126</v>
      </c>
      <c r="N39">
        <f t="shared" si="0"/>
        <v>46</v>
      </c>
    </row>
    <row r="40" spans="1:14" x14ac:dyDescent="0.25">
      <c r="A40" s="1" t="s">
        <v>83</v>
      </c>
      <c r="B40" s="1" t="s">
        <v>81</v>
      </c>
      <c r="C40" s="1" t="s">
        <v>84</v>
      </c>
      <c r="D40" s="8">
        <v>5</v>
      </c>
      <c r="E40" s="14">
        <v>17</v>
      </c>
      <c r="F40" s="14">
        <v>13.9</v>
      </c>
      <c r="G40" s="14">
        <f>AVERAGE(E40,F40)</f>
        <v>15.45</v>
      </c>
      <c r="H40" s="14">
        <v>9.8000000000000007</v>
      </c>
      <c r="I40" s="10" t="s">
        <v>82</v>
      </c>
      <c r="J40" s="16">
        <v>1902</v>
      </c>
      <c r="K40" s="15" t="s">
        <v>123</v>
      </c>
      <c r="L40">
        <v>1950</v>
      </c>
      <c r="M40" t="s">
        <v>126</v>
      </c>
      <c r="N40">
        <f t="shared" si="0"/>
        <v>48</v>
      </c>
    </row>
    <row r="41" spans="1:14" x14ac:dyDescent="0.25">
      <c r="A41" s="1" t="s">
        <v>85</v>
      </c>
      <c r="B41" s="1" t="s">
        <v>81</v>
      </c>
      <c r="C41" s="1" t="s">
        <v>84</v>
      </c>
      <c r="D41" s="8">
        <v>5</v>
      </c>
      <c r="E41" s="14">
        <v>14.2</v>
      </c>
      <c r="F41" s="14">
        <v>13.1</v>
      </c>
      <c r="G41" s="14">
        <f>AVERAGE(E41,F41)</f>
        <v>13.649999999999999</v>
      </c>
      <c r="H41" s="14">
        <v>10.7</v>
      </c>
      <c r="I41" s="10" t="s">
        <v>86</v>
      </c>
      <c r="J41" s="16">
        <v>1902</v>
      </c>
      <c r="K41" s="15" t="s">
        <v>123</v>
      </c>
      <c r="L41">
        <v>1963</v>
      </c>
      <c r="M41" t="s">
        <v>129</v>
      </c>
      <c r="N41">
        <f t="shared" si="0"/>
        <v>61</v>
      </c>
    </row>
    <row r="42" spans="1:14" x14ac:dyDescent="0.25">
      <c r="A42" s="1" t="s">
        <v>88</v>
      </c>
      <c r="B42" s="1" t="s">
        <v>87</v>
      </c>
      <c r="C42" s="1" t="s">
        <v>89</v>
      </c>
      <c r="D42" s="7"/>
      <c r="E42" s="14"/>
      <c r="F42" s="14"/>
      <c r="G42" s="14"/>
      <c r="H42" s="14">
        <v>11.1</v>
      </c>
      <c r="I42" s="14" t="s">
        <v>120</v>
      </c>
      <c r="J42" s="15">
        <v>1880</v>
      </c>
      <c r="K42" s="15" t="s">
        <v>122</v>
      </c>
      <c r="L42">
        <v>1954</v>
      </c>
      <c r="M42" t="s">
        <v>126</v>
      </c>
      <c r="N42">
        <f t="shared" si="0"/>
        <v>74</v>
      </c>
    </row>
    <row r="43" spans="1:14" ht="30" x14ac:dyDescent="0.25">
      <c r="A43" s="1" t="s">
        <v>90</v>
      </c>
      <c r="B43" s="1" t="s">
        <v>87</v>
      </c>
      <c r="C43" s="1" t="s">
        <v>91</v>
      </c>
      <c r="D43" s="8">
        <v>2</v>
      </c>
      <c r="E43" s="14"/>
      <c r="F43" s="14"/>
      <c r="G43" s="14"/>
      <c r="H43" s="14">
        <v>13.8</v>
      </c>
      <c r="I43" s="18" t="s">
        <v>130</v>
      </c>
      <c r="J43" s="15">
        <v>1873</v>
      </c>
      <c r="K43" s="16" t="s">
        <v>122</v>
      </c>
      <c r="L43">
        <v>1953</v>
      </c>
      <c r="M43" t="s">
        <v>126</v>
      </c>
      <c r="N43">
        <f t="shared" si="0"/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ellisqm</dc:creator>
  <cp:lastModifiedBy>ellisqm</cp:lastModifiedBy>
  <cp:lastPrinted>2015-07-31T18:51:10Z</cp:lastPrinted>
  <dcterms:created xsi:type="dcterms:W3CDTF">2015-07-31T17:50:22Z</dcterms:created>
  <dcterms:modified xsi:type="dcterms:W3CDTF">2015-09-05T19:16:56Z</dcterms:modified>
</cp:coreProperties>
</file>