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552"/>
  </bookViews>
  <sheets>
    <sheet name="Sheet1" sheetId="1" r:id="rId1"/>
    <sheet name="Stream Profile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I12" i="1" l="1"/>
  <c r="B9" i="1" l="1"/>
  <c r="I14" i="1"/>
  <c r="I16" i="1" s="1"/>
  <c r="E13" i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F16" i="1" l="1"/>
  <c r="F20" i="1"/>
  <c r="F24" i="1"/>
  <c r="F28" i="1"/>
  <c r="F32" i="1"/>
  <c r="F36" i="1"/>
  <c r="F40" i="1"/>
  <c r="F48" i="1"/>
  <c r="F56" i="1"/>
  <c r="F17" i="1"/>
  <c r="F29" i="1"/>
  <c r="F37" i="1"/>
  <c r="F45" i="1"/>
  <c r="F53" i="1"/>
  <c r="F25" i="1"/>
  <c r="F14" i="1"/>
  <c r="F18" i="1"/>
  <c r="F22" i="1"/>
  <c r="F26" i="1"/>
  <c r="F30" i="1"/>
  <c r="F34" i="1"/>
  <c r="F38" i="1"/>
  <c r="F42" i="1"/>
  <c r="F46" i="1"/>
  <c r="F50" i="1"/>
  <c r="F54" i="1"/>
  <c r="F58" i="1"/>
  <c r="F15" i="1"/>
  <c r="F19" i="1"/>
  <c r="F23" i="1"/>
  <c r="F27" i="1"/>
  <c r="F31" i="1"/>
  <c r="F35" i="1"/>
  <c r="F39" i="1"/>
  <c r="F43" i="1"/>
  <c r="F47" i="1"/>
  <c r="F51" i="1"/>
  <c r="F55" i="1"/>
  <c r="F59" i="1"/>
  <c r="F44" i="1"/>
  <c r="F52" i="1"/>
  <c r="F12" i="1"/>
  <c r="F13" i="1"/>
  <c r="F21" i="1"/>
  <c r="F33" i="1"/>
  <c r="F41" i="1"/>
  <c r="F49" i="1"/>
  <c r="F57" i="1"/>
</calcChain>
</file>

<file path=xl/sharedStrings.xml><?xml version="1.0" encoding="utf-8"?>
<sst xmlns="http://schemas.openxmlformats.org/spreadsheetml/2006/main" count="17" uniqueCount="17">
  <si>
    <t>Measurement</t>
  </si>
  <si>
    <t>Horiz. Dist.</t>
  </si>
  <si>
    <t>Slope Dist.</t>
  </si>
  <si>
    <t>Elev Change</t>
  </si>
  <si>
    <t>Eye Height:</t>
  </si>
  <si>
    <t>Rel. Elevation</t>
  </si>
  <si>
    <t>1st Dist. at 2 ft:</t>
  </si>
  <si>
    <t>Calculations</t>
  </si>
  <si>
    <t>Cross-sectional Area:</t>
  </si>
  <si>
    <t>Wetted Perimeter:</t>
  </si>
  <si>
    <t>2nd Dist. at 2 ft:</t>
  </si>
  <si>
    <t>Insert these variables:</t>
  </si>
  <si>
    <t>GEOG 303 Field Study in Environmental Geography</t>
  </si>
  <si>
    <t>Lab 8 - Watersheds</t>
  </si>
  <si>
    <t>Stream Profile and flow calculator template</t>
  </si>
  <si>
    <t>Stream Flow at 2 ft water:</t>
  </si>
  <si>
    <t>Minimum Elevation: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</si>
</sst>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Stream Profile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Sheet1!$F$11</c:f>
              <c:strCache>
                <c:ptCount val="1"/>
                <c:pt idx="0">
                  <c:v>Rel. Elevation</c:v>
                </c:pt>
              </c:strCache>
            </c:strRef>
          </c:tx>
          <c:marker>
            <c:symbol val="none"/>
          </c:marker>
          <c:cat>
            <c:numRef>
              <c:f>Sheet1!$B$12:$B$59</c:f>
              <c:numCache>
                <c:formatCode>General</c:formatCode>
                <c:ptCount val="4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  <c:pt idx="21">
                  <c:v>63</c:v>
                </c:pt>
                <c:pt idx="22">
                  <c:v>66</c:v>
                </c:pt>
                <c:pt idx="23">
                  <c:v>69</c:v>
                </c:pt>
                <c:pt idx="24">
                  <c:v>72</c:v>
                </c:pt>
                <c:pt idx="25">
                  <c:v>75</c:v>
                </c:pt>
                <c:pt idx="26">
                  <c:v>78</c:v>
                </c:pt>
                <c:pt idx="27">
                  <c:v>81</c:v>
                </c:pt>
                <c:pt idx="28">
                  <c:v>84</c:v>
                </c:pt>
                <c:pt idx="29">
                  <c:v>87</c:v>
                </c:pt>
                <c:pt idx="30">
                  <c:v>90</c:v>
                </c:pt>
                <c:pt idx="31">
                  <c:v>93</c:v>
                </c:pt>
                <c:pt idx="32">
                  <c:v>96</c:v>
                </c:pt>
                <c:pt idx="33">
                  <c:v>99</c:v>
                </c:pt>
                <c:pt idx="34">
                  <c:v>102</c:v>
                </c:pt>
                <c:pt idx="35">
                  <c:v>105</c:v>
                </c:pt>
                <c:pt idx="36">
                  <c:v>108</c:v>
                </c:pt>
                <c:pt idx="37">
                  <c:v>111</c:v>
                </c:pt>
                <c:pt idx="38">
                  <c:v>114</c:v>
                </c:pt>
                <c:pt idx="39">
                  <c:v>117</c:v>
                </c:pt>
                <c:pt idx="40">
                  <c:v>120</c:v>
                </c:pt>
                <c:pt idx="41">
                  <c:v>123</c:v>
                </c:pt>
                <c:pt idx="42">
                  <c:v>126</c:v>
                </c:pt>
                <c:pt idx="43">
                  <c:v>129</c:v>
                </c:pt>
                <c:pt idx="44">
                  <c:v>132</c:v>
                </c:pt>
                <c:pt idx="45">
                  <c:v>135</c:v>
                </c:pt>
                <c:pt idx="46">
                  <c:v>138</c:v>
                </c:pt>
                <c:pt idx="47">
                  <c:v>141</c:v>
                </c:pt>
              </c:numCache>
            </c:numRef>
          </c:cat>
          <c:val>
            <c:numRef>
              <c:f>Sheet1!$F$12:$F$59</c:f>
              <c:numCache>
                <c:formatCode>General</c:formatCode>
                <c:ptCount val="48"/>
                <c:pt idx="0">
                  <c:v>6.8000000000000052</c:v>
                </c:pt>
                <c:pt idx="1">
                  <c:v>5.9000000000000048</c:v>
                </c:pt>
                <c:pt idx="2">
                  <c:v>5.9000000000000048</c:v>
                </c:pt>
                <c:pt idx="3">
                  <c:v>5.4000000000000048</c:v>
                </c:pt>
                <c:pt idx="4">
                  <c:v>5.2000000000000046</c:v>
                </c:pt>
                <c:pt idx="5">
                  <c:v>5.7000000000000046</c:v>
                </c:pt>
                <c:pt idx="6">
                  <c:v>6.4000000000000048</c:v>
                </c:pt>
                <c:pt idx="7">
                  <c:v>7.0000000000000044</c:v>
                </c:pt>
                <c:pt idx="8">
                  <c:v>7.1000000000000041</c:v>
                </c:pt>
                <c:pt idx="9">
                  <c:v>6.6000000000000041</c:v>
                </c:pt>
                <c:pt idx="10">
                  <c:v>5.7000000000000037</c:v>
                </c:pt>
                <c:pt idx="11">
                  <c:v>5.7000000000000037</c:v>
                </c:pt>
                <c:pt idx="12">
                  <c:v>5.2000000000000037</c:v>
                </c:pt>
                <c:pt idx="13">
                  <c:v>4.8000000000000034</c:v>
                </c:pt>
                <c:pt idx="14">
                  <c:v>4.900000000000003</c:v>
                </c:pt>
                <c:pt idx="15">
                  <c:v>5.6000000000000032</c:v>
                </c:pt>
                <c:pt idx="16">
                  <c:v>6.3000000000000034</c:v>
                </c:pt>
                <c:pt idx="17">
                  <c:v>6.400000000000003</c:v>
                </c:pt>
                <c:pt idx="18">
                  <c:v>6.5000000000000027</c:v>
                </c:pt>
                <c:pt idx="19">
                  <c:v>6.0000000000000027</c:v>
                </c:pt>
                <c:pt idx="20">
                  <c:v>5.7000000000000028</c:v>
                </c:pt>
                <c:pt idx="21">
                  <c:v>5.7000000000000028</c:v>
                </c:pt>
                <c:pt idx="22">
                  <c:v>4.400000000000003</c:v>
                </c:pt>
                <c:pt idx="23">
                  <c:v>4.1000000000000032</c:v>
                </c:pt>
                <c:pt idx="24">
                  <c:v>4.400000000000003</c:v>
                </c:pt>
                <c:pt idx="25">
                  <c:v>4.5000000000000027</c:v>
                </c:pt>
                <c:pt idx="26">
                  <c:v>4.2000000000000028</c:v>
                </c:pt>
                <c:pt idx="27">
                  <c:v>3.7000000000000028</c:v>
                </c:pt>
                <c:pt idx="28">
                  <c:v>2.8000000000000025</c:v>
                </c:pt>
                <c:pt idx="29">
                  <c:v>2.1000000000000023</c:v>
                </c:pt>
                <c:pt idx="30">
                  <c:v>0.40000000000000213</c:v>
                </c:pt>
                <c:pt idx="31">
                  <c:v>0.20000000000000195</c:v>
                </c:pt>
                <c:pt idx="32">
                  <c:v>0.20000000000000195</c:v>
                </c:pt>
                <c:pt idx="33">
                  <c:v>0.20000000000000195</c:v>
                </c:pt>
                <c:pt idx="34">
                  <c:v>0.20000000000000195</c:v>
                </c:pt>
                <c:pt idx="35">
                  <c:v>0.10000000000000142</c:v>
                </c:pt>
                <c:pt idx="36">
                  <c:v>0.20000000000000107</c:v>
                </c:pt>
                <c:pt idx="37">
                  <c:v>0.20000000000000107</c:v>
                </c:pt>
                <c:pt idx="38">
                  <c:v>0.10000000000000053</c:v>
                </c:pt>
                <c:pt idx="39">
                  <c:v>0.10000000000000053</c:v>
                </c:pt>
                <c:pt idx="40">
                  <c:v>0.10000000000000053</c:v>
                </c:pt>
                <c:pt idx="41">
                  <c:v>0.10000000000000053</c:v>
                </c:pt>
                <c:pt idx="42">
                  <c:v>0.10000000000000053</c:v>
                </c:pt>
                <c:pt idx="43">
                  <c:v>0.10000000000000053</c:v>
                </c:pt>
                <c:pt idx="44">
                  <c:v>0.10000000000000053</c:v>
                </c:pt>
                <c:pt idx="45">
                  <c:v>0</c:v>
                </c:pt>
                <c:pt idx="46">
                  <c:v>9.9999999999999645E-2</c:v>
                </c:pt>
                <c:pt idx="47">
                  <c:v>2.8999999999999995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126080"/>
        <c:axId val="204128256"/>
      </c:lineChart>
      <c:catAx>
        <c:axId val="20412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Horizontal Distance (ft)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4128256"/>
        <c:crosses val="autoZero"/>
        <c:auto val="0"/>
        <c:lblAlgn val="ctr"/>
        <c:lblOffset val="100"/>
        <c:tickLblSkip val="1"/>
        <c:noMultiLvlLbl val="0"/>
      </c:catAx>
      <c:valAx>
        <c:axId val="204128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Relative Elevation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4126080"/>
        <c:crossesAt val="1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9511" cy="627434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H21" sqref="H21"/>
    </sheetView>
  </sheetViews>
  <sheetFormatPr defaultRowHeight="14.4" x14ac:dyDescent="0.3"/>
  <cols>
    <col min="2" max="2" width="9.88671875" bestFit="1" customWidth="1"/>
    <col min="3" max="3" width="9.5546875" bestFit="1" customWidth="1"/>
    <col min="4" max="4" width="12.33203125" bestFit="1" customWidth="1"/>
    <col min="5" max="5" width="12.6640625" bestFit="1" customWidth="1"/>
    <col min="6" max="6" width="12.88671875" bestFit="1" customWidth="1"/>
    <col min="7" max="7" width="4.44140625" customWidth="1"/>
    <col min="8" max="8" width="23.5546875" bestFit="1" customWidth="1"/>
  </cols>
  <sheetData>
    <row r="1" spans="1:9" ht="18" x14ac:dyDescent="0.35">
      <c r="A1" s="10" t="s">
        <v>12</v>
      </c>
    </row>
    <row r="2" spans="1:9" ht="18" x14ac:dyDescent="0.35">
      <c r="A2" s="10" t="s">
        <v>13</v>
      </c>
    </row>
    <row r="3" spans="1:9" x14ac:dyDescent="0.3">
      <c r="A3" t="s">
        <v>14</v>
      </c>
    </row>
    <row r="5" spans="1:9" x14ac:dyDescent="0.3">
      <c r="A5" s="1" t="s">
        <v>11</v>
      </c>
    </row>
    <row r="6" spans="1:9" x14ac:dyDescent="0.3">
      <c r="A6" s="6" t="s">
        <v>4</v>
      </c>
      <c r="B6" s="5">
        <v>5.8</v>
      </c>
    </row>
    <row r="7" spans="1:9" x14ac:dyDescent="0.3">
      <c r="A7" s="6" t="s">
        <v>6</v>
      </c>
      <c r="B7" s="5">
        <v>87</v>
      </c>
    </row>
    <row r="8" spans="1:9" x14ac:dyDescent="0.3">
      <c r="A8" s="6" t="s">
        <v>10</v>
      </c>
      <c r="B8" s="5">
        <v>141</v>
      </c>
    </row>
    <row r="9" spans="1:9" x14ac:dyDescent="0.3">
      <c r="A9" s="6" t="s">
        <v>9</v>
      </c>
      <c r="B9" s="5">
        <f>SUM(C41:C59)</f>
        <v>58.800000000000004</v>
      </c>
      <c r="C9" s="9"/>
    </row>
    <row r="10" spans="1:9" s="9" customFormat="1" x14ac:dyDescent="0.3">
      <c r="A10" s="7"/>
    </row>
    <row r="11" spans="1:9" x14ac:dyDescent="0.3">
      <c r="B11" s="1" t="s">
        <v>1</v>
      </c>
      <c r="C11" s="1" t="s">
        <v>2</v>
      </c>
      <c r="D11" s="1" t="s">
        <v>0</v>
      </c>
      <c r="E11" s="1" t="s">
        <v>3</v>
      </c>
      <c r="F11" s="1" t="s">
        <v>5</v>
      </c>
      <c r="H11" s="4" t="s">
        <v>7</v>
      </c>
    </row>
    <row r="12" spans="1:9" x14ac:dyDescent="0.3">
      <c r="B12">
        <v>0</v>
      </c>
      <c r="C12" s="2">
        <v>0</v>
      </c>
      <c r="D12" s="2">
        <v>0</v>
      </c>
      <c r="E12" s="2">
        <v>0</v>
      </c>
      <c r="F12">
        <f t="shared" ref="F12:F59" si="0">ABS($I$12) + E12</f>
        <v>6.8000000000000052</v>
      </c>
      <c r="H12" s="3" t="s">
        <v>16</v>
      </c>
      <c r="I12" s="3">
        <f xml:space="preserve"> IF(ISNUMBER(E13), MIN(E:E), "")</f>
        <v>-6.8000000000000052</v>
      </c>
    </row>
    <row r="13" spans="1:9" x14ac:dyDescent="0.3">
      <c r="B13">
        <v>3</v>
      </c>
      <c r="C13">
        <v>3.2</v>
      </c>
      <c r="D13">
        <v>6.7</v>
      </c>
      <c r="E13">
        <f t="shared" ref="E13:E59" si="1">$B$6-D13+E12</f>
        <v>-0.90000000000000036</v>
      </c>
      <c r="F13">
        <f t="shared" si="0"/>
        <v>5.9000000000000048</v>
      </c>
    </row>
    <row r="14" spans="1:9" x14ac:dyDescent="0.3">
      <c r="B14">
        <v>6</v>
      </c>
      <c r="C14">
        <v>3.1</v>
      </c>
      <c r="D14">
        <v>5.8</v>
      </c>
      <c r="E14">
        <f t="shared" si="1"/>
        <v>-0.90000000000000036</v>
      </c>
      <c r="F14">
        <f t="shared" si="0"/>
        <v>5.9000000000000048</v>
      </c>
      <c r="H14" s="3" t="s">
        <v>8</v>
      </c>
      <c r="I14" s="3">
        <f>(B8-B7)*2</f>
        <v>108</v>
      </c>
    </row>
    <row r="15" spans="1:9" x14ac:dyDescent="0.3">
      <c r="B15">
        <v>9</v>
      </c>
      <c r="C15">
        <v>3.3</v>
      </c>
      <c r="D15">
        <v>6.3</v>
      </c>
      <c r="E15">
        <f t="shared" si="1"/>
        <v>-1.4000000000000004</v>
      </c>
      <c r="F15">
        <f t="shared" si="0"/>
        <v>5.4000000000000048</v>
      </c>
    </row>
    <row r="16" spans="1:9" x14ac:dyDescent="0.3">
      <c r="B16">
        <v>12</v>
      </c>
      <c r="C16">
        <v>3</v>
      </c>
      <c r="D16">
        <v>6</v>
      </c>
      <c r="E16">
        <f t="shared" si="1"/>
        <v>-1.6000000000000005</v>
      </c>
      <c r="F16">
        <f t="shared" si="0"/>
        <v>5.2000000000000046</v>
      </c>
      <c r="H16" s="8" t="s">
        <v>15</v>
      </c>
      <c r="I16" s="4">
        <f>(1.49/0.04)*(I14/B9)^2/3*I14*0.01^1/2</f>
        <v>22.619950020824653</v>
      </c>
    </row>
    <row r="17" spans="2:8" x14ac:dyDescent="0.3">
      <c r="B17">
        <v>15</v>
      </c>
      <c r="C17">
        <v>3.2</v>
      </c>
      <c r="D17">
        <v>5.3</v>
      </c>
      <c r="E17">
        <f t="shared" si="1"/>
        <v>-1.1000000000000005</v>
      </c>
      <c r="F17">
        <f t="shared" si="0"/>
        <v>5.7000000000000046</v>
      </c>
      <c r="H17" s="7"/>
    </row>
    <row r="18" spans="2:8" x14ac:dyDescent="0.3">
      <c r="B18">
        <v>18</v>
      </c>
      <c r="C18">
        <v>3.1</v>
      </c>
      <c r="D18">
        <v>5.0999999999999996</v>
      </c>
      <c r="E18">
        <f t="shared" si="1"/>
        <v>-0.40000000000000036</v>
      </c>
      <c r="F18">
        <f t="shared" si="0"/>
        <v>6.4000000000000048</v>
      </c>
    </row>
    <row r="19" spans="2:8" x14ac:dyDescent="0.3">
      <c r="B19">
        <v>21</v>
      </c>
      <c r="C19">
        <v>3.3</v>
      </c>
      <c r="D19">
        <v>5.2</v>
      </c>
      <c r="E19">
        <f t="shared" si="1"/>
        <v>0.19999999999999929</v>
      </c>
      <c r="F19">
        <f t="shared" si="0"/>
        <v>7.0000000000000044</v>
      </c>
    </row>
    <row r="20" spans="2:8" x14ac:dyDescent="0.3">
      <c r="B20">
        <v>24</v>
      </c>
      <c r="C20">
        <v>3</v>
      </c>
      <c r="D20">
        <v>5.7</v>
      </c>
      <c r="E20">
        <f t="shared" si="1"/>
        <v>0.29999999999999893</v>
      </c>
      <c r="F20">
        <f t="shared" si="0"/>
        <v>7.1000000000000041</v>
      </c>
    </row>
    <row r="21" spans="2:8" x14ac:dyDescent="0.3">
      <c r="B21">
        <v>27</v>
      </c>
      <c r="C21">
        <v>3.1</v>
      </c>
      <c r="D21">
        <v>6.3</v>
      </c>
      <c r="E21">
        <f t="shared" si="1"/>
        <v>-0.20000000000000107</v>
      </c>
      <c r="F21">
        <f t="shared" si="0"/>
        <v>6.6000000000000041</v>
      </c>
    </row>
    <row r="22" spans="2:8" x14ac:dyDescent="0.3">
      <c r="B22">
        <v>30</v>
      </c>
      <c r="C22">
        <v>3.3</v>
      </c>
      <c r="D22">
        <v>6.7</v>
      </c>
      <c r="E22">
        <f t="shared" si="1"/>
        <v>-1.1000000000000014</v>
      </c>
      <c r="F22">
        <f t="shared" si="0"/>
        <v>5.7000000000000037</v>
      </c>
    </row>
    <row r="23" spans="2:8" x14ac:dyDescent="0.3">
      <c r="B23">
        <v>33</v>
      </c>
      <c r="C23">
        <v>3.1</v>
      </c>
      <c r="D23">
        <v>5.8</v>
      </c>
      <c r="E23">
        <f t="shared" si="1"/>
        <v>-1.1000000000000014</v>
      </c>
      <c r="F23">
        <f t="shared" si="0"/>
        <v>5.7000000000000037</v>
      </c>
    </row>
    <row r="24" spans="2:8" x14ac:dyDescent="0.3">
      <c r="B24">
        <v>36</v>
      </c>
      <c r="C24">
        <v>3</v>
      </c>
      <c r="D24">
        <v>6.3</v>
      </c>
      <c r="E24">
        <f t="shared" si="1"/>
        <v>-1.6000000000000014</v>
      </c>
      <c r="F24">
        <f t="shared" si="0"/>
        <v>5.2000000000000037</v>
      </c>
    </row>
    <row r="25" spans="2:8" x14ac:dyDescent="0.3">
      <c r="B25">
        <v>39</v>
      </c>
      <c r="C25">
        <v>3</v>
      </c>
      <c r="D25">
        <v>6.2</v>
      </c>
      <c r="E25">
        <f t="shared" si="1"/>
        <v>-2.0000000000000018</v>
      </c>
      <c r="F25">
        <f t="shared" si="0"/>
        <v>4.8000000000000034</v>
      </c>
    </row>
    <row r="26" spans="2:8" x14ac:dyDescent="0.3">
      <c r="B26">
        <v>42</v>
      </c>
      <c r="C26">
        <v>3.1</v>
      </c>
      <c r="D26">
        <v>5.7</v>
      </c>
      <c r="E26">
        <f t="shared" si="1"/>
        <v>-1.9000000000000021</v>
      </c>
      <c r="F26">
        <f t="shared" si="0"/>
        <v>4.900000000000003</v>
      </c>
    </row>
    <row r="27" spans="2:8" x14ac:dyDescent="0.3">
      <c r="B27">
        <v>45</v>
      </c>
      <c r="C27">
        <v>3.2</v>
      </c>
      <c r="D27">
        <v>5.0999999999999996</v>
      </c>
      <c r="E27">
        <f t="shared" si="1"/>
        <v>-1.200000000000002</v>
      </c>
      <c r="F27">
        <f t="shared" si="0"/>
        <v>5.6000000000000032</v>
      </c>
    </row>
    <row r="28" spans="2:8" x14ac:dyDescent="0.3">
      <c r="B28">
        <v>48</v>
      </c>
      <c r="C28">
        <v>3.1</v>
      </c>
      <c r="D28">
        <v>5.0999999999999996</v>
      </c>
      <c r="E28">
        <f t="shared" si="1"/>
        <v>-0.50000000000000178</v>
      </c>
      <c r="F28">
        <f t="shared" si="0"/>
        <v>6.3000000000000034</v>
      </c>
    </row>
    <row r="29" spans="2:8" x14ac:dyDescent="0.3">
      <c r="B29">
        <v>51</v>
      </c>
      <c r="C29">
        <v>3</v>
      </c>
      <c r="D29">
        <v>5.7</v>
      </c>
      <c r="E29">
        <f t="shared" si="1"/>
        <v>-0.40000000000000213</v>
      </c>
      <c r="F29">
        <f t="shared" si="0"/>
        <v>6.400000000000003</v>
      </c>
    </row>
    <row r="30" spans="2:8" x14ac:dyDescent="0.3">
      <c r="B30">
        <v>54</v>
      </c>
      <c r="C30">
        <v>3</v>
      </c>
      <c r="D30">
        <v>5.7</v>
      </c>
      <c r="E30">
        <f t="shared" si="1"/>
        <v>-0.30000000000000249</v>
      </c>
      <c r="F30">
        <f t="shared" si="0"/>
        <v>6.5000000000000027</v>
      </c>
    </row>
    <row r="31" spans="2:8" x14ac:dyDescent="0.3">
      <c r="B31">
        <v>57</v>
      </c>
      <c r="C31">
        <v>3.1</v>
      </c>
      <c r="D31">
        <v>6.3</v>
      </c>
      <c r="E31">
        <f t="shared" si="1"/>
        <v>-0.80000000000000249</v>
      </c>
      <c r="F31">
        <f t="shared" si="0"/>
        <v>6.0000000000000027</v>
      </c>
    </row>
    <row r="32" spans="2:8" x14ac:dyDescent="0.3">
      <c r="B32">
        <v>60</v>
      </c>
      <c r="C32">
        <v>3.2</v>
      </c>
      <c r="D32">
        <v>6.1</v>
      </c>
      <c r="E32">
        <f t="shared" si="1"/>
        <v>-1.1000000000000023</v>
      </c>
      <c r="F32">
        <f t="shared" si="0"/>
        <v>5.7000000000000028</v>
      </c>
    </row>
    <row r="33" spans="2:6" x14ac:dyDescent="0.3">
      <c r="B33">
        <v>63</v>
      </c>
      <c r="C33">
        <v>3</v>
      </c>
      <c r="D33">
        <v>5.8</v>
      </c>
      <c r="E33">
        <f t="shared" si="1"/>
        <v>-1.1000000000000023</v>
      </c>
      <c r="F33">
        <f t="shared" si="0"/>
        <v>5.7000000000000028</v>
      </c>
    </row>
    <row r="34" spans="2:6" x14ac:dyDescent="0.3">
      <c r="B34">
        <v>66</v>
      </c>
      <c r="C34">
        <v>3.2</v>
      </c>
      <c r="D34">
        <v>7.1</v>
      </c>
      <c r="E34">
        <f t="shared" si="1"/>
        <v>-2.4000000000000021</v>
      </c>
      <c r="F34">
        <f t="shared" si="0"/>
        <v>4.400000000000003</v>
      </c>
    </row>
    <row r="35" spans="2:6" x14ac:dyDescent="0.3">
      <c r="B35">
        <v>69</v>
      </c>
      <c r="C35">
        <v>3</v>
      </c>
      <c r="D35">
        <v>6.1</v>
      </c>
      <c r="E35">
        <f t="shared" si="1"/>
        <v>-2.700000000000002</v>
      </c>
      <c r="F35">
        <f t="shared" si="0"/>
        <v>4.1000000000000032</v>
      </c>
    </row>
    <row r="36" spans="2:6" x14ac:dyDescent="0.3">
      <c r="B36">
        <v>72</v>
      </c>
      <c r="C36">
        <v>3.1</v>
      </c>
      <c r="D36">
        <v>5.5</v>
      </c>
      <c r="E36">
        <f t="shared" si="1"/>
        <v>-2.4000000000000021</v>
      </c>
      <c r="F36">
        <f t="shared" si="0"/>
        <v>4.400000000000003</v>
      </c>
    </row>
    <row r="37" spans="2:6" x14ac:dyDescent="0.3">
      <c r="B37">
        <v>75</v>
      </c>
      <c r="C37">
        <v>3</v>
      </c>
      <c r="D37">
        <v>5.7</v>
      </c>
      <c r="E37">
        <f t="shared" si="1"/>
        <v>-2.3000000000000025</v>
      </c>
      <c r="F37">
        <f t="shared" si="0"/>
        <v>4.5000000000000027</v>
      </c>
    </row>
    <row r="38" spans="2:6" x14ac:dyDescent="0.3">
      <c r="B38">
        <v>78</v>
      </c>
      <c r="C38">
        <v>3</v>
      </c>
      <c r="D38">
        <v>6.1</v>
      </c>
      <c r="E38">
        <f t="shared" si="1"/>
        <v>-2.6000000000000023</v>
      </c>
      <c r="F38">
        <f t="shared" si="0"/>
        <v>4.2000000000000028</v>
      </c>
    </row>
    <row r="39" spans="2:6" x14ac:dyDescent="0.3">
      <c r="B39">
        <v>81</v>
      </c>
      <c r="C39">
        <v>3.1</v>
      </c>
      <c r="D39">
        <v>6.3</v>
      </c>
      <c r="E39">
        <f t="shared" si="1"/>
        <v>-3.1000000000000023</v>
      </c>
      <c r="F39">
        <f t="shared" si="0"/>
        <v>3.7000000000000028</v>
      </c>
    </row>
    <row r="40" spans="2:6" x14ac:dyDescent="0.3">
      <c r="B40">
        <v>84</v>
      </c>
      <c r="C40">
        <v>3.2</v>
      </c>
      <c r="D40">
        <v>6.7</v>
      </c>
      <c r="E40">
        <f t="shared" si="1"/>
        <v>-4.0000000000000027</v>
      </c>
      <c r="F40">
        <f t="shared" si="0"/>
        <v>2.8000000000000025</v>
      </c>
    </row>
    <row r="41" spans="2:6" x14ac:dyDescent="0.3">
      <c r="B41">
        <v>87</v>
      </c>
      <c r="C41">
        <v>3.3</v>
      </c>
      <c r="D41">
        <v>6.5</v>
      </c>
      <c r="E41">
        <f t="shared" si="1"/>
        <v>-4.7000000000000028</v>
      </c>
      <c r="F41">
        <f t="shared" si="0"/>
        <v>2.1000000000000023</v>
      </c>
    </row>
    <row r="42" spans="2:6" x14ac:dyDescent="0.3">
      <c r="B42">
        <v>90</v>
      </c>
      <c r="C42">
        <v>3.5</v>
      </c>
      <c r="D42">
        <v>7.5</v>
      </c>
      <c r="E42">
        <f t="shared" si="1"/>
        <v>-6.400000000000003</v>
      </c>
      <c r="F42">
        <f t="shared" si="0"/>
        <v>0.40000000000000213</v>
      </c>
    </row>
    <row r="43" spans="2:6" x14ac:dyDescent="0.3">
      <c r="B43">
        <v>93</v>
      </c>
      <c r="C43">
        <v>3</v>
      </c>
      <c r="D43">
        <v>6</v>
      </c>
      <c r="E43">
        <f t="shared" si="1"/>
        <v>-6.6000000000000032</v>
      </c>
      <c r="F43">
        <f t="shared" si="0"/>
        <v>0.20000000000000195</v>
      </c>
    </row>
    <row r="44" spans="2:6" x14ac:dyDescent="0.3">
      <c r="B44">
        <v>96</v>
      </c>
      <c r="C44">
        <v>3</v>
      </c>
      <c r="D44">
        <v>5.8</v>
      </c>
      <c r="E44">
        <f t="shared" si="1"/>
        <v>-6.6000000000000032</v>
      </c>
      <c r="F44">
        <f t="shared" si="0"/>
        <v>0.20000000000000195</v>
      </c>
    </row>
    <row r="45" spans="2:6" x14ac:dyDescent="0.3">
      <c r="B45">
        <v>99</v>
      </c>
      <c r="C45">
        <v>3</v>
      </c>
      <c r="D45">
        <v>5.8</v>
      </c>
      <c r="E45">
        <f t="shared" si="1"/>
        <v>-6.6000000000000032</v>
      </c>
      <c r="F45">
        <f t="shared" si="0"/>
        <v>0.20000000000000195</v>
      </c>
    </row>
    <row r="46" spans="2:6" x14ac:dyDescent="0.3">
      <c r="B46">
        <v>102</v>
      </c>
      <c r="C46">
        <v>3</v>
      </c>
      <c r="D46">
        <v>5.8</v>
      </c>
      <c r="E46">
        <f t="shared" si="1"/>
        <v>-6.6000000000000032</v>
      </c>
      <c r="F46">
        <f t="shared" si="0"/>
        <v>0.20000000000000195</v>
      </c>
    </row>
    <row r="47" spans="2:6" x14ac:dyDescent="0.3">
      <c r="B47">
        <v>105</v>
      </c>
      <c r="C47">
        <v>3</v>
      </c>
      <c r="D47">
        <v>5.9</v>
      </c>
      <c r="E47">
        <f t="shared" si="1"/>
        <v>-6.7000000000000037</v>
      </c>
      <c r="F47">
        <f t="shared" si="0"/>
        <v>0.10000000000000142</v>
      </c>
    </row>
    <row r="48" spans="2:6" x14ac:dyDescent="0.3">
      <c r="B48">
        <v>108</v>
      </c>
      <c r="C48">
        <v>3.1</v>
      </c>
      <c r="D48">
        <v>5.7</v>
      </c>
      <c r="E48">
        <f t="shared" si="1"/>
        <v>-6.6000000000000041</v>
      </c>
      <c r="F48">
        <f t="shared" si="0"/>
        <v>0.20000000000000107</v>
      </c>
    </row>
    <row r="49" spans="2:6" x14ac:dyDescent="0.3">
      <c r="B49">
        <v>111</v>
      </c>
      <c r="C49">
        <v>3</v>
      </c>
      <c r="D49">
        <v>5.8</v>
      </c>
      <c r="E49">
        <f t="shared" si="1"/>
        <v>-6.6000000000000041</v>
      </c>
      <c r="F49">
        <f t="shared" si="0"/>
        <v>0.20000000000000107</v>
      </c>
    </row>
    <row r="50" spans="2:6" x14ac:dyDescent="0.3">
      <c r="B50">
        <v>114</v>
      </c>
      <c r="C50">
        <v>3</v>
      </c>
      <c r="D50">
        <v>5.9</v>
      </c>
      <c r="E50">
        <f t="shared" si="1"/>
        <v>-6.7000000000000046</v>
      </c>
      <c r="F50">
        <f t="shared" si="0"/>
        <v>0.10000000000000053</v>
      </c>
    </row>
    <row r="51" spans="2:6" x14ac:dyDescent="0.3">
      <c r="B51">
        <v>117</v>
      </c>
      <c r="C51">
        <v>3</v>
      </c>
      <c r="D51">
        <v>5.8</v>
      </c>
      <c r="E51">
        <f t="shared" si="1"/>
        <v>-6.7000000000000046</v>
      </c>
      <c r="F51">
        <f t="shared" si="0"/>
        <v>0.10000000000000053</v>
      </c>
    </row>
    <row r="52" spans="2:6" x14ac:dyDescent="0.3">
      <c r="B52">
        <v>120</v>
      </c>
      <c r="C52">
        <v>3</v>
      </c>
      <c r="D52">
        <v>5.8</v>
      </c>
      <c r="E52">
        <f t="shared" si="1"/>
        <v>-6.7000000000000046</v>
      </c>
      <c r="F52">
        <f t="shared" si="0"/>
        <v>0.10000000000000053</v>
      </c>
    </row>
    <row r="53" spans="2:6" x14ac:dyDescent="0.3">
      <c r="B53">
        <v>123</v>
      </c>
      <c r="C53">
        <v>3</v>
      </c>
      <c r="D53">
        <v>5.8</v>
      </c>
      <c r="E53">
        <f t="shared" si="1"/>
        <v>-6.7000000000000046</v>
      </c>
      <c r="F53">
        <f t="shared" si="0"/>
        <v>0.10000000000000053</v>
      </c>
    </row>
    <row r="54" spans="2:6" x14ac:dyDescent="0.3">
      <c r="B54">
        <v>126</v>
      </c>
      <c r="C54">
        <v>3</v>
      </c>
      <c r="D54">
        <v>5.8</v>
      </c>
      <c r="E54">
        <f t="shared" si="1"/>
        <v>-6.7000000000000046</v>
      </c>
      <c r="F54">
        <f t="shared" si="0"/>
        <v>0.10000000000000053</v>
      </c>
    </row>
    <row r="55" spans="2:6" x14ac:dyDescent="0.3">
      <c r="B55">
        <v>129</v>
      </c>
      <c r="C55">
        <v>3</v>
      </c>
      <c r="D55">
        <v>5.8</v>
      </c>
      <c r="E55">
        <f t="shared" si="1"/>
        <v>-6.7000000000000046</v>
      </c>
      <c r="F55">
        <f t="shared" si="0"/>
        <v>0.10000000000000053</v>
      </c>
    </row>
    <row r="56" spans="2:6" x14ac:dyDescent="0.3">
      <c r="B56">
        <v>132</v>
      </c>
      <c r="C56">
        <v>3</v>
      </c>
      <c r="D56">
        <v>5.8</v>
      </c>
      <c r="E56">
        <f t="shared" si="1"/>
        <v>-6.7000000000000046</v>
      </c>
      <c r="F56">
        <f t="shared" si="0"/>
        <v>0.10000000000000053</v>
      </c>
    </row>
    <row r="57" spans="2:6" x14ac:dyDescent="0.3">
      <c r="B57">
        <v>135</v>
      </c>
      <c r="C57">
        <v>3</v>
      </c>
      <c r="D57">
        <v>5.9</v>
      </c>
      <c r="E57">
        <f t="shared" si="1"/>
        <v>-6.8000000000000052</v>
      </c>
      <c r="F57">
        <f t="shared" si="0"/>
        <v>0</v>
      </c>
    </row>
    <row r="58" spans="2:6" x14ac:dyDescent="0.3">
      <c r="B58">
        <v>138</v>
      </c>
      <c r="C58">
        <v>3</v>
      </c>
      <c r="D58">
        <v>5.7</v>
      </c>
      <c r="E58">
        <f t="shared" si="1"/>
        <v>-6.7000000000000055</v>
      </c>
      <c r="F58">
        <f t="shared" si="0"/>
        <v>9.9999999999999645E-2</v>
      </c>
    </row>
    <row r="59" spans="2:6" x14ac:dyDescent="0.3">
      <c r="B59">
        <v>141</v>
      </c>
      <c r="C59">
        <v>3.9</v>
      </c>
      <c r="D59">
        <v>3</v>
      </c>
      <c r="E59">
        <f t="shared" si="1"/>
        <v>-3.9000000000000057</v>
      </c>
      <c r="F59">
        <f t="shared" si="0"/>
        <v>2.8999999999999995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Stream Profile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Guiterman</dc:creator>
  <cp:lastModifiedBy>Chris Guiterman</cp:lastModifiedBy>
  <dcterms:created xsi:type="dcterms:W3CDTF">2014-03-24T22:13:05Z</dcterms:created>
  <dcterms:modified xsi:type="dcterms:W3CDTF">2014-03-26T04:41:45Z</dcterms:modified>
</cp:coreProperties>
</file>